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4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B99" i="28"/>
  <c r="C99"/>
  <c r="D99"/>
  <c r="B99" i="24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 l="1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O99" i="29"/>
  <c r="AP99"/>
  <c r="AQ9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17"/>
  <c r="M17" s="1"/>
  <c r="K33"/>
  <c r="M33" s="1"/>
  <c r="K37"/>
  <c r="M37" s="1"/>
  <c r="K45"/>
  <c r="M45" s="1"/>
  <c r="K57"/>
  <c r="M57" s="1"/>
  <c r="K69"/>
  <c r="M69" s="1"/>
  <c r="K81"/>
  <c r="M81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9"/>
  <c r="M29" s="1"/>
  <c r="K61"/>
  <c r="M61" s="1"/>
  <c r="K73"/>
  <c r="M73" s="1"/>
  <c r="K77"/>
  <c r="M77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21"/>
  <c r="M21" s="1"/>
  <c r="K25"/>
  <c r="M25" s="1"/>
  <c r="K41"/>
  <c r="M41" s="1"/>
  <c r="K49"/>
  <c r="M49" s="1"/>
  <c r="K53"/>
  <c r="M53" s="1"/>
  <c r="K65"/>
  <c r="M65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B11"/>
  <c r="D11" s="1"/>
  <c r="B15"/>
  <c r="D15" s="1"/>
  <c r="B19"/>
  <c r="D19" s="1"/>
  <c r="Q19" s="1"/>
  <c r="B23"/>
  <c r="D23" s="1"/>
  <c r="B27"/>
  <c r="D27" s="1"/>
  <c r="B31"/>
  <c r="D31" s="1"/>
  <c r="B35"/>
  <c r="D35" s="1"/>
  <c r="Q35" s="1"/>
  <c r="B39"/>
  <c r="D39" s="1"/>
  <c r="B43"/>
  <c r="D43" s="1"/>
  <c r="B47"/>
  <c r="D47" s="1"/>
  <c r="B51"/>
  <c r="D51" s="1"/>
  <c r="Q51" s="1"/>
  <c r="B55"/>
  <c r="D55" s="1"/>
  <c r="B59"/>
  <c r="D59" s="1"/>
  <c r="B63"/>
  <c r="D63" s="1"/>
  <c r="B67"/>
  <c r="D67" s="1"/>
  <c r="Q67" s="1"/>
  <c r="B71"/>
  <c r="D71" s="1"/>
  <c r="B75"/>
  <c r="D75" s="1"/>
  <c r="B79"/>
  <c r="D79" s="1"/>
  <c r="B83"/>
  <c r="D83" s="1"/>
  <c r="Q83" s="1"/>
  <c r="B87"/>
  <c r="D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B5"/>
  <c r="D5" s="1"/>
  <c r="B9"/>
  <c r="D9" s="1"/>
  <c r="Q9" s="1"/>
  <c r="B13"/>
  <c r="D13" s="1"/>
  <c r="B17"/>
  <c r="D17" s="1"/>
  <c r="B21"/>
  <c r="D21" s="1"/>
  <c r="Q21" s="1"/>
  <c r="B25"/>
  <c r="D25" s="1"/>
  <c r="Q25" s="1"/>
  <c r="B29"/>
  <c r="D29" s="1"/>
  <c r="Q29" s="1"/>
  <c r="B33"/>
  <c r="D33" s="1"/>
  <c r="B37"/>
  <c r="D37" s="1"/>
  <c r="Q37" s="1"/>
  <c r="B41"/>
  <c r="D41" s="1"/>
  <c r="B45"/>
  <c r="D45" s="1"/>
  <c r="B49"/>
  <c r="D49" s="1"/>
  <c r="Q49" s="1"/>
  <c r="B53"/>
  <c r="D53" s="1"/>
  <c r="Q53" s="1"/>
  <c r="B57"/>
  <c r="D57" s="1"/>
  <c r="Q57" s="1"/>
  <c r="B61"/>
  <c r="D61" s="1"/>
  <c r="B65"/>
  <c r="D65" s="1"/>
  <c r="B69"/>
  <c r="D69" s="1"/>
  <c r="B73"/>
  <c r="D73" s="1"/>
  <c r="B77"/>
  <c r="D77" s="1"/>
  <c r="B81"/>
  <c r="D81" s="1"/>
  <c r="Q81" s="1"/>
  <c r="B85"/>
  <c r="D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9" i="81" l="1"/>
  <c r="Q5"/>
  <c r="Q28"/>
  <c r="Q85"/>
  <c r="Q44"/>
  <c r="Q60"/>
  <c r="Q88"/>
  <c r="Q61"/>
  <c r="T2" i="82"/>
  <c r="T2" i="79"/>
  <c r="DM99" i="11"/>
  <c r="Q36" i="81"/>
  <c r="Q98"/>
  <c r="Q41"/>
  <c r="Q84"/>
  <c r="Q52"/>
  <c r="Q20"/>
  <c r="Q72"/>
  <c r="Q24"/>
  <c r="Q68"/>
  <c r="Q8"/>
  <c r="Q4"/>
  <c r="Q40"/>
  <c r="Q33"/>
  <c r="Q95"/>
  <c r="Q79"/>
  <c r="Q63"/>
  <c r="Q47"/>
  <c r="Q31"/>
  <c r="Q15"/>
  <c r="Q77"/>
  <c r="Q91"/>
  <c r="Q75"/>
  <c r="Q59"/>
  <c r="Q43"/>
  <c r="Q27"/>
  <c r="Q11"/>
  <c r="Q65"/>
  <c r="Q17"/>
  <c r="Q89"/>
  <c r="Q73"/>
  <c r="Q87"/>
  <c r="Q71"/>
  <c r="Q55"/>
  <c r="Q39"/>
  <c r="Q23"/>
  <c r="Q7"/>
  <c r="Q45"/>
  <c r="Q13"/>
  <c r="Q96"/>
  <c r="Q64"/>
  <c r="Q48"/>
  <c r="Q32"/>
  <c r="Q16"/>
  <c r="Q56"/>
  <c r="Q92"/>
  <c r="Q76"/>
  <c r="Q8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80"/>
  <c r="AB68"/>
  <c r="AB52"/>
  <c r="AB48"/>
  <c r="AB44"/>
  <c r="AB40"/>
  <c r="AB28"/>
  <c r="AB24"/>
  <c r="AB4"/>
  <c r="AB89"/>
  <c r="AB85"/>
  <c r="AB81"/>
  <c r="AB77"/>
  <c r="AB73"/>
  <c r="AB69"/>
  <c r="AB52" i="62"/>
  <c r="AB96" i="61"/>
  <c r="AB92"/>
  <c r="AB84"/>
  <c r="AB80"/>
  <c r="AB76"/>
  <c r="AB72"/>
  <c r="AB68"/>
  <c r="AB64"/>
  <c r="AB60"/>
  <c r="AB52"/>
  <c r="AB32"/>
  <c r="AB24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" i="63" l="1"/>
  <c r="F4"/>
  <c r="F93" i="62"/>
  <c r="F31"/>
  <c r="F79" i="63"/>
  <c r="F65"/>
  <c r="F63"/>
  <c r="F27"/>
  <c r="F17"/>
  <c r="F11"/>
  <c r="O99" i="81"/>
  <c r="L99"/>
  <c r="I99"/>
  <c r="F99"/>
  <c r="C99"/>
  <c r="C99" i="63"/>
  <c r="B99"/>
  <c r="F9"/>
  <c r="F5" i="61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G10" s="1"/>
  <c r="M11" i="65"/>
  <c r="D11" i="55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N52"/>
  <c r="O52" s="1"/>
  <c r="N55"/>
  <c r="N56"/>
  <c r="N59"/>
  <c r="N60"/>
  <c r="O60" s="1"/>
  <c r="N63"/>
  <c r="N64"/>
  <c r="O64" s="1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V24"/>
  <c r="V24" i="56"/>
  <c r="O35"/>
  <c r="V40"/>
  <c r="O51"/>
  <c r="N8" i="55"/>
  <c r="F9"/>
  <c r="I99"/>
  <c r="M99"/>
  <c r="N12"/>
  <c r="O12" s="1"/>
  <c r="F13"/>
  <c r="N28"/>
  <c r="O28" s="1"/>
  <c r="F29"/>
  <c r="G42"/>
  <c r="N44"/>
  <c r="O44" s="1"/>
  <c r="F45"/>
  <c r="N60"/>
  <c r="O60" s="1"/>
  <c r="F61"/>
  <c r="O72"/>
  <c r="O80"/>
  <c r="O92"/>
  <c r="V66"/>
  <c r="V82"/>
  <c r="O15" i="56"/>
  <c r="O47"/>
  <c r="V52"/>
  <c r="V59"/>
  <c r="V12" i="55"/>
  <c r="V44"/>
  <c r="V60"/>
  <c r="V11" i="56"/>
  <c r="V27"/>
  <c r="V48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53"/>
  <c r="O7"/>
  <c r="V28"/>
  <c r="V44"/>
  <c r="V63"/>
  <c r="V82"/>
  <c r="J99" i="55"/>
  <c r="N24"/>
  <c r="O24" s="1"/>
  <c r="N40"/>
  <c r="O40" s="1"/>
  <c r="N56"/>
  <c r="O96"/>
  <c r="O56" i="56"/>
  <c r="V38" i="58"/>
  <c r="V54"/>
  <c r="V75" i="55"/>
  <c r="V56" i="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82"/>
  <c r="V68" i="55"/>
  <c r="V72"/>
  <c r="V76"/>
  <c r="V80"/>
  <c r="V84"/>
  <c r="V88"/>
  <c r="V92"/>
  <c r="V96"/>
  <c r="F3" i="56"/>
  <c r="F99" s="1"/>
  <c r="V5"/>
  <c r="V13"/>
  <c r="V21"/>
  <c r="V29"/>
  <c r="V57"/>
  <c r="V73"/>
  <c r="V89"/>
  <c r="N3" i="57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8" i="56" l="1"/>
  <c r="O32"/>
  <c r="G3"/>
  <c r="V3" s="1"/>
  <c r="V93"/>
  <c r="V77"/>
  <c r="V61"/>
  <c r="O85"/>
  <c r="O13"/>
  <c r="O25"/>
  <c r="V65"/>
  <c r="V45"/>
  <c r="V69"/>
  <c r="O97"/>
  <c r="O89"/>
  <c r="O81"/>
  <c r="O29"/>
  <c r="P99" i="81"/>
  <c r="D99"/>
  <c r="O71" i="55"/>
  <c r="O74" i="58"/>
  <c r="O93"/>
  <c r="O9" i="55"/>
  <c r="O96" i="56"/>
  <c r="O88"/>
  <c r="O80"/>
  <c r="O72"/>
  <c r="O26" i="58"/>
  <c r="K99" i="81"/>
  <c r="M99" s="1"/>
  <c r="H99"/>
  <c r="J99" s="1"/>
  <c r="E99"/>
  <c r="G99" s="1"/>
  <c r="O78" i="56"/>
  <c r="O62"/>
  <c r="O66"/>
  <c r="O54"/>
  <c r="O46"/>
  <c r="O30"/>
  <c r="O26"/>
  <c r="O10"/>
  <c r="O74" i="55"/>
  <c r="O66"/>
  <c r="V39" i="56"/>
  <c r="V37"/>
  <c r="V33"/>
  <c r="V26"/>
  <c r="V50"/>
  <c r="O36"/>
  <c r="G87" i="55"/>
  <c r="V87" s="1"/>
  <c r="G78"/>
  <c r="O78" s="1"/>
  <c r="G70"/>
  <c r="V70" s="1"/>
  <c r="O30"/>
  <c r="G11"/>
  <c r="V11" s="1"/>
  <c r="O62"/>
  <c r="G58"/>
  <c r="V58" s="1"/>
  <c r="O56"/>
  <c r="O46"/>
  <c r="O38"/>
  <c r="G18"/>
  <c r="O49" i="56"/>
  <c r="O94"/>
  <c r="O86"/>
  <c r="O70"/>
  <c r="O57"/>
  <c r="O23"/>
  <c r="V18"/>
  <c r="O98" i="55"/>
  <c r="G94"/>
  <c r="O94" s="1"/>
  <c r="G90"/>
  <c r="V90" s="1"/>
  <c r="V64"/>
  <c r="G59"/>
  <c r="V59" s="1"/>
  <c r="G55"/>
  <c r="V55" s="1"/>
  <c r="G43"/>
  <c r="V43" s="1"/>
  <c r="G31"/>
  <c r="V31" s="1"/>
  <c r="G27"/>
  <c r="V27" s="1"/>
  <c r="G14"/>
  <c r="V14" s="1"/>
  <c r="G7"/>
  <c r="V7" s="1"/>
  <c r="O86"/>
  <c r="V51"/>
  <c r="O65" i="58"/>
  <c r="O45"/>
  <c r="V25"/>
  <c r="G86" i="57"/>
  <c r="O86" s="1"/>
  <c r="G38"/>
  <c r="V38" s="1"/>
  <c r="G22"/>
  <c r="V22" s="1"/>
  <c r="V26" i="58"/>
  <c r="O57"/>
  <c r="G70" i="57"/>
  <c r="V70" s="1"/>
  <c r="G54"/>
  <c r="V54" s="1"/>
  <c r="O44"/>
  <c r="O53" i="58"/>
  <c r="V66" i="56"/>
  <c r="V46"/>
  <c r="V30"/>
  <c r="V34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V26"/>
  <c r="O26"/>
  <c r="O90" l="1"/>
  <c r="O38" i="57"/>
  <c r="V78" i="55"/>
  <c r="O31"/>
  <c r="O22" i="57"/>
  <c r="O59" i="55"/>
  <c r="O43" i="58"/>
  <c r="O14" i="55"/>
  <c r="O70"/>
  <c r="O54" i="57"/>
  <c r="Q99" i="81"/>
  <c r="O55" i="55"/>
  <c r="O7"/>
  <c r="O4" i="56"/>
  <c r="V94" i="55"/>
  <c r="O49"/>
  <c r="O43"/>
  <c r="O27"/>
  <c r="O11" i="58"/>
  <c r="O25" i="57"/>
  <c r="O70"/>
  <c r="V13"/>
  <c r="O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K51" i="78"/>
  <c r="K92"/>
  <c r="N48"/>
  <c r="K79"/>
  <c r="J67"/>
  <c r="G7"/>
  <c r="G25"/>
  <c r="L68"/>
  <c r="K75"/>
  <c r="B61"/>
  <c r="H13"/>
  <c r="O9"/>
  <c r="O41"/>
  <c r="H25"/>
  <c r="J21"/>
  <c r="B44"/>
  <c r="N75"/>
  <c r="J39"/>
  <c r="K69"/>
  <c r="J23"/>
  <c r="H31"/>
  <c r="H26"/>
  <c r="P57"/>
  <c r="B49"/>
  <c r="J70"/>
  <c r="I21"/>
  <c r="L60"/>
  <c r="I57"/>
  <c r="H70"/>
  <c r="N66"/>
  <c r="K25"/>
  <c r="Q54"/>
  <c r="B26"/>
  <c r="H60"/>
  <c r="G97"/>
  <c r="H32"/>
  <c r="P52"/>
  <c r="G31"/>
  <c r="K37"/>
  <c r="B70"/>
  <c r="G50"/>
  <c r="G16"/>
  <c r="B23"/>
  <c r="I22"/>
  <c r="O38"/>
  <c r="O56"/>
  <c r="L21"/>
  <c r="Q62"/>
  <c r="O32"/>
  <c r="Q83"/>
  <c r="L39"/>
  <c r="H20"/>
  <c r="I37"/>
  <c r="P65"/>
  <c r="B68"/>
  <c r="B42"/>
  <c r="L77"/>
  <c r="I3"/>
  <c r="G43"/>
  <c r="N6"/>
  <c r="N67"/>
  <c r="N64"/>
  <c r="L96"/>
  <c r="B8"/>
  <c r="B67"/>
  <c r="N32"/>
  <c r="J51"/>
  <c r="Q64"/>
  <c r="I11"/>
  <c r="P69"/>
  <c r="K39"/>
  <c r="L95"/>
  <c r="N35"/>
  <c r="J74"/>
  <c r="J15"/>
  <c r="J45"/>
  <c r="B93"/>
  <c r="L8"/>
  <c r="P85"/>
  <c r="Q90"/>
  <c r="Q32"/>
  <c r="N84"/>
  <c r="K88"/>
  <c r="B24"/>
  <c r="Q87"/>
  <c r="L61"/>
  <c r="I61"/>
  <c r="H30"/>
  <c r="Q25"/>
  <c r="Q10"/>
  <c r="I39"/>
  <c r="O4"/>
  <c r="O21"/>
  <c r="G45"/>
  <c r="Q48"/>
  <c r="G59"/>
  <c r="J90"/>
  <c r="I80"/>
  <c r="K97"/>
  <c r="O76"/>
  <c r="G40"/>
  <c r="L7"/>
  <c r="N27"/>
  <c r="Q79"/>
  <c r="O87"/>
  <c r="K76"/>
  <c r="P77"/>
  <c r="B82"/>
  <c r="K85"/>
  <c r="P25"/>
  <c r="K4"/>
  <c r="I89"/>
  <c r="Q8"/>
  <c r="I19"/>
  <c r="O19"/>
  <c r="Q30"/>
  <c r="B76"/>
  <c r="O34"/>
  <c r="H35"/>
  <c r="K33"/>
  <c r="G53"/>
  <c r="J64"/>
  <c r="Q81"/>
  <c r="K38"/>
  <c r="L47"/>
  <c r="J11"/>
  <c r="L27"/>
  <c r="G54"/>
  <c r="L64"/>
  <c r="I76"/>
  <c r="B3"/>
  <c r="P18"/>
  <c r="B92"/>
  <c r="Q27"/>
  <c r="J17"/>
  <c r="J28"/>
  <c r="N96"/>
  <c r="P68"/>
  <c r="O71"/>
  <c r="J80"/>
  <c r="O12"/>
  <c r="J92"/>
  <c r="L24"/>
  <c r="B18"/>
  <c r="G80"/>
  <c r="H92"/>
  <c r="H69"/>
  <c r="P82"/>
  <c r="H89"/>
  <c r="L29"/>
  <c r="K55"/>
  <c r="G73"/>
  <c r="B6"/>
  <c r="K47"/>
  <c r="O5"/>
  <c r="G89"/>
  <c r="J16"/>
  <c r="I98"/>
  <c r="G71"/>
  <c r="J59"/>
  <c r="O30"/>
  <c r="P91"/>
  <c r="O68"/>
  <c r="N15"/>
  <c r="O83"/>
  <c r="B27"/>
  <c r="G60"/>
  <c r="B89"/>
  <c r="Q97"/>
  <c r="L28"/>
  <c r="G29"/>
  <c r="I51"/>
  <c r="J13"/>
  <c r="H39"/>
  <c r="G88"/>
  <c r="J35"/>
  <c r="H82"/>
  <c r="Q72"/>
  <c r="J89"/>
  <c r="P8"/>
  <c r="L3"/>
  <c r="B11"/>
  <c r="G38"/>
  <c r="I96"/>
  <c r="N59"/>
  <c r="K42"/>
  <c r="H96"/>
  <c r="I55"/>
  <c r="K21"/>
  <c r="Q82"/>
  <c r="O14"/>
  <c r="I59"/>
  <c r="J32"/>
  <c r="J33"/>
  <c r="H36"/>
  <c r="L90"/>
  <c r="B62"/>
  <c r="O62"/>
  <c r="I69"/>
  <c r="G10"/>
  <c r="O81"/>
  <c r="H95"/>
  <c r="G84"/>
  <c r="G92"/>
  <c r="G12"/>
  <c r="I6"/>
  <c r="G11"/>
  <c r="K68"/>
  <c r="O53"/>
  <c r="N36"/>
  <c r="K78"/>
  <c r="I84"/>
  <c r="B58"/>
  <c r="K16"/>
  <c r="Q65"/>
  <c r="J3"/>
  <c r="H67"/>
  <c r="H7"/>
  <c r="L36"/>
  <c r="P96"/>
  <c r="H19"/>
  <c r="O15"/>
  <c r="I38"/>
  <c r="O84"/>
  <c r="L92"/>
  <c r="H4"/>
  <c r="N8"/>
  <c r="P6"/>
  <c r="Q18"/>
  <c r="J53"/>
  <c r="O7"/>
  <c r="I25"/>
  <c r="P60"/>
  <c r="K89"/>
  <c r="B34"/>
  <c r="O26"/>
  <c r="I41"/>
  <c r="I33"/>
  <c r="K98"/>
  <c r="I79"/>
  <c r="K53"/>
  <c r="J76"/>
  <c r="L35"/>
  <c r="P42"/>
  <c r="Q88"/>
  <c r="P80"/>
  <c r="H81"/>
  <c r="H54"/>
  <c r="N33"/>
  <c r="B75"/>
  <c r="I94"/>
  <c r="B56"/>
  <c r="J56"/>
  <c r="I64"/>
  <c r="K17"/>
  <c r="K9"/>
  <c r="Q17"/>
  <c r="J5"/>
  <c r="Q67"/>
  <c r="L23"/>
  <c r="B39"/>
  <c r="N70"/>
  <c r="Q46"/>
  <c r="G72"/>
  <c r="P49"/>
  <c r="J62"/>
  <c r="G6"/>
  <c r="J27"/>
  <c r="L20"/>
  <c r="P97"/>
  <c r="O85"/>
  <c r="P93"/>
  <c r="P53"/>
  <c r="Q28"/>
  <c r="N14"/>
  <c r="N98"/>
  <c r="O50"/>
  <c r="L48"/>
  <c r="Q51"/>
  <c r="K40"/>
  <c r="C1"/>
  <c r="K54"/>
  <c r="O37"/>
  <c r="J85"/>
  <c r="G41"/>
  <c r="K35"/>
  <c r="Q93"/>
  <c r="K46"/>
  <c r="Q34"/>
  <c r="G87"/>
  <c r="L9"/>
  <c r="I90"/>
  <c r="N53"/>
  <c r="J10"/>
  <c r="N69"/>
  <c r="N95"/>
  <c r="P5"/>
  <c r="L25"/>
  <c r="G20"/>
  <c r="H34"/>
  <c r="J9"/>
  <c r="I47"/>
  <c r="B25"/>
  <c r="H28"/>
  <c r="O20"/>
  <c r="Q35"/>
  <c r="H51"/>
  <c r="Q44"/>
  <c r="P81"/>
  <c r="I62"/>
  <c r="L70"/>
  <c r="Q76"/>
  <c r="J93"/>
  <c r="K73"/>
  <c r="I26"/>
  <c r="P33"/>
  <c r="H58"/>
  <c r="L42"/>
  <c r="B13"/>
  <c r="B78"/>
  <c r="B38"/>
  <c r="N43"/>
  <c r="H90"/>
  <c r="I60"/>
  <c r="N88"/>
  <c r="Q19"/>
  <c r="P34"/>
  <c r="I86"/>
  <c r="G68"/>
  <c r="O98"/>
  <c r="N91"/>
  <c r="N13"/>
  <c r="H15"/>
  <c r="O42"/>
  <c r="B95"/>
  <c r="Q85"/>
  <c r="N68"/>
  <c r="I53"/>
  <c r="B64"/>
  <c r="P66"/>
  <c r="N82"/>
  <c r="L32"/>
  <c r="Q15"/>
  <c r="I88"/>
  <c r="G17"/>
  <c r="B66"/>
  <c r="P45"/>
  <c r="K60"/>
  <c r="O70"/>
  <c r="J40"/>
  <c r="B57"/>
  <c r="J96"/>
  <c r="K77"/>
  <c r="J12"/>
  <c r="L30"/>
  <c r="Q29"/>
  <c r="Q94"/>
  <c r="N29"/>
  <c r="L56"/>
  <c r="P56"/>
  <c r="L72"/>
  <c r="P39"/>
  <c r="G27"/>
  <c r="B50"/>
  <c r="G19"/>
  <c r="L84"/>
  <c r="N12"/>
  <c r="J52"/>
  <c r="Q50"/>
  <c r="B33"/>
  <c r="I9"/>
  <c r="B22"/>
  <c r="K84"/>
  <c r="K62"/>
  <c r="L15"/>
  <c r="B80"/>
  <c r="J94"/>
  <c r="G42"/>
  <c r="O57"/>
  <c r="P79"/>
  <c r="B74"/>
  <c r="I8"/>
  <c r="O61"/>
  <c r="G23"/>
  <c r="K14"/>
  <c r="B90"/>
  <c r="K22"/>
  <c r="H44"/>
  <c r="P59"/>
  <c r="O8"/>
  <c r="B9"/>
  <c r="P16"/>
  <c r="N63"/>
  <c r="K49"/>
  <c r="K30"/>
  <c r="O64"/>
  <c r="J55"/>
  <c r="B86"/>
  <c r="Q91"/>
  <c r="H42"/>
  <c r="J83"/>
  <c r="O40"/>
  <c r="P4"/>
  <c r="J25"/>
  <c r="H85"/>
  <c r="I5"/>
  <c r="N37"/>
  <c r="K72"/>
  <c r="P54"/>
  <c r="P29"/>
  <c r="B53"/>
  <c r="O97"/>
  <c r="G62"/>
  <c r="N81"/>
  <c r="I28"/>
  <c r="P23"/>
  <c r="P32"/>
  <c r="Q71"/>
  <c r="Q92"/>
  <c r="K34"/>
  <c r="B17"/>
  <c r="J43"/>
  <c r="Q7"/>
  <c r="B73"/>
  <c r="O27"/>
  <c r="N20"/>
  <c r="H3"/>
  <c r="I36"/>
  <c r="I45"/>
  <c r="P83"/>
  <c r="Q98"/>
  <c r="N16"/>
  <c r="P14"/>
  <c r="P44"/>
  <c r="P64"/>
  <c r="J14"/>
  <c r="J29"/>
  <c r="N10"/>
  <c r="L33"/>
  <c r="Q55"/>
  <c r="K36"/>
  <c r="I74"/>
  <c r="P31"/>
  <c r="G47"/>
  <c r="P71"/>
  <c r="N83"/>
  <c r="G55"/>
  <c r="N38"/>
  <c r="L51"/>
  <c r="P22"/>
  <c r="I12"/>
  <c r="B2"/>
  <c r="O54"/>
  <c r="L59"/>
  <c r="L87"/>
  <c r="B4"/>
  <c r="P78"/>
  <c r="P90"/>
  <c r="N47"/>
  <c r="Q69"/>
  <c r="L37"/>
  <c r="I87"/>
  <c r="K20"/>
  <c r="P12"/>
  <c r="B71"/>
  <c r="Q95"/>
  <c r="E1"/>
  <c r="I52"/>
  <c r="K70"/>
  <c r="K3"/>
  <c r="G18"/>
  <c r="K93"/>
  <c r="O17"/>
  <c r="P24"/>
  <c r="P87"/>
  <c r="Q63"/>
  <c r="N92"/>
  <c r="H98"/>
  <c r="G63"/>
  <c r="G91"/>
  <c r="L11"/>
  <c r="O94"/>
  <c r="G74"/>
  <c r="H61"/>
  <c r="K10"/>
  <c r="J63"/>
  <c r="N41"/>
  <c r="O10"/>
  <c r="K18"/>
  <c r="Q52"/>
  <c r="K6"/>
  <c r="H88"/>
  <c r="P35"/>
  <c r="Q73"/>
  <c r="J77"/>
  <c r="P92"/>
  <c r="L81"/>
  <c r="L66"/>
  <c r="J36"/>
  <c r="O24"/>
  <c r="O74"/>
  <c r="K7"/>
  <c r="G58"/>
  <c r="N5"/>
  <c r="H24"/>
  <c r="Q23"/>
  <c r="H73"/>
  <c r="B16"/>
  <c r="P40"/>
  <c r="K91"/>
  <c r="L83"/>
  <c r="J57"/>
  <c r="N18"/>
  <c r="P48"/>
  <c r="G82"/>
  <c r="J44"/>
  <c r="P58"/>
  <c r="L91"/>
  <c r="B72"/>
  <c r="G22"/>
  <c r="Q6"/>
  <c r="Q26"/>
  <c r="L53"/>
  <c r="L73"/>
  <c r="J61"/>
  <c r="H5"/>
  <c r="H72"/>
  <c r="B29"/>
  <c r="L71"/>
  <c r="G83"/>
  <c r="L97"/>
  <c r="L85"/>
  <c r="O46"/>
  <c r="G36"/>
  <c r="G26"/>
  <c r="H8"/>
  <c r="N87"/>
  <c r="P41"/>
  <c r="I54"/>
  <c r="Q20"/>
  <c r="Q3"/>
  <c r="K95"/>
  <c r="K94"/>
  <c r="G90"/>
  <c r="P26"/>
  <c r="G77"/>
  <c r="G49"/>
  <c r="O33"/>
  <c r="B15"/>
  <c r="O36"/>
  <c r="J78"/>
  <c r="H16"/>
  <c r="N24"/>
  <c r="L10"/>
  <c r="O35"/>
  <c r="J98"/>
  <c r="H86"/>
  <c r="Q89"/>
  <c r="B31"/>
  <c r="P11"/>
  <c r="H12"/>
  <c r="K66"/>
  <c r="I30"/>
  <c r="H27"/>
  <c r="P95"/>
  <c r="J38"/>
  <c r="B59"/>
  <c r="L62"/>
  <c r="K45"/>
  <c r="N60"/>
  <c r="J84"/>
  <c r="Q53"/>
  <c r="P17"/>
  <c r="N97"/>
  <c r="H49"/>
  <c r="I32"/>
  <c r="H52"/>
  <c r="L46"/>
  <c r="P21"/>
  <c r="H10"/>
  <c r="I81"/>
  <c r="K44"/>
  <c r="K67"/>
  <c r="J48"/>
  <c r="P43"/>
  <c r="P67"/>
  <c r="J88"/>
  <c r="G32"/>
  <c r="N42"/>
  <c r="I49"/>
  <c r="O28"/>
  <c r="G75"/>
  <c r="O72"/>
  <c r="O49"/>
  <c r="L80"/>
  <c r="K11"/>
  <c r="O58"/>
  <c r="K41"/>
  <c r="K12"/>
  <c r="N85"/>
  <c r="P3"/>
  <c r="Q57"/>
  <c r="L86"/>
  <c r="N74"/>
  <c r="L76"/>
  <c r="Q56"/>
  <c r="J49"/>
  <c r="K52"/>
  <c r="I91"/>
  <c r="O63"/>
  <c r="O82"/>
  <c r="G76"/>
  <c r="L18"/>
  <c r="G78"/>
  <c r="P27"/>
  <c r="O65"/>
  <c r="J41"/>
  <c r="G2"/>
  <c r="I48"/>
  <c r="Q5"/>
  <c r="G28"/>
  <c r="I70"/>
  <c r="G30"/>
  <c r="O80"/>
  <c r="G94"/>
  <c r="N46"/>
  <c r="O16"/>
  <c r="B63"/>
  <c r="L6"/>
  <c r="L52"/>
  <c r="Q42"/>
  <c r="G52"/>
  <c r="G66"/>
  <c r="I10"/>
  <c r="H48"/>
  <c r="P9"/>
  <c r="L16"/>
  <c r="L98"/>
  <c r="O89"/>
  <c r="P55"/>
  <c r="L93"/>
  <c r="B87"/>
  <c r="Q49"/>
  <c r="N49"/>
  <c r="I93"/>
  <c r="I50"/>
  <c r="G96"/>
  <c r="H57"/>
  <c r="K81"/>
  <c r="I72"/>
  <c r="L4"/>
  <c r="Q75"/>
  <c r="Q24"/>
  <c r="I13"/>
  <c r="N17"/>
  <c r="G44"/>
  <c r="B97"/>
  <c r="N71"/>
  <c r="I66"/>
  <c r="N78"/>
  <c r="B88"/>
  <c r="H23"/>
  <c r="H77"/>
  <c r="L5"/>
  <c r="P73"/>
  <c r="Q68"/>
  <c r="N40"/>
  <c r="J71"/>
  <c r="Q12"/>
  <c r="Q45"/>
  <c r="B48"/>
  <c r="I85"/>
  <c r="I82"/>
  <c r="K31"/>
  <c r="H97"/>
  <c r="L94"/>
  <c r="O22"/>
  <c r="N57"/>
  <c r="I68"/>
  <c r="H29"/>
  <c r="I43"/>
  <c r="O47"/>
  <c r="O11"/>
  <c r="Q33"/>
  <c r="H76"/>
  <c r="I18"/>
  <c r="P76"/>
  <c r="Q47"/>
  <c r="G46"/>
  <c r="G51"/>
  <c r="J81"/>
  <c r="H84"/>
  <c r="H79"/>
  <c r="J73"/>
  <c r="J31"/>
  <c r="H37"/>
  <c r="G24"/>
  <c r="H94"/>
  <c r="O55"/>
  <c r="Q14"/>
  <c r="N62"/>
  <c r="Q96"/>
  <c r="P86"/>
  <c r="G85"/>
  <c r="I29"/>
  <c r="Q40"/>
  <c r="N31"/>
  <c r="I92"/>
  <c r="I42"/>
  <c r="N7"/>
  <c r="Q4"/>
  <c r="H45"/>
  <c r="I34"/>
  <c r="L50"/>
  <c r="N3"/>
  <c r="P38"/>
  <c r="G4"/>
  <c r="O59"/>
  <c r="Q36"/>
  <c r="B14"/>
  <c r="N22"/>
  <c r="H46"/>
  <c r="J18"/>
  <c r="K71"/>
  <c r="K90"/>
  <c r="Q66"/>
  <c r="B12"/>
  <c r="O3"/>
  <c r="O52"/>
  <c r="J37"/>
  <c r="N51"/>
  <c r="L34"/>
  <c r="J60"/>
  <c r="O66"/>
  <c r="K5"/>
  <c r="K13"/>
  <c r="P28"/>
  <c r="L55"/>
  <c r="H75"/>
  <c r="I71"/>
  <c r="Q58"/>
  <c r="Q31"/>
  <c r="L44"/>
  <c r="P61"/>
  <c r="K61"/>
  <c r="P88"/>
  <c r="B32"/>
  <c r="B94"/>
  <c r="H11"/>
  <c r="O77"/>
  <c r="J86"/>
  <c r="G14"/>
  <c r="I7"/>
  <c r="B83"/>
  <c r="Q80"/>
  <c r="I16"/>
  <c r="K27"/>
  <c r="L40"/>
  <c r="H47"/>
  <c r="L74"/>
  <c r="B36"/>
  <c r="G37"/>
  <c r="I83"/>
  <c r="B30"/>
  <c r="P62"/>
  <c r="P47"/>
  <c r="B54"/>
  <c r="H50"/>
  <c r="Q59"/>
  <c r="H56"/>
  <c r="I46"/>
  <c r="K96"/>
  <c r="G34"/>
  <c r="P70"/>
  <c r="J68"/>
  <c r="B5"/>
  <c r="O48"/>
  <c r="P98"/>
  <c r="O25"/>
  <c r="K65"/>
  <c r="N26"/>
  <c r="J66"/>
  <c r="O60"/>
  <c r="L65"/>
  <c r="N80"/>
  <c r="N39"/>
  <c r="N50"/>
  <c r="J4"/>
  <c r="J30"/>
  <c r="H78"/>
  <c r="F1"/>
  <c r="B77"/>
  <c r="I56"/>
  <c r="P37"/>
  <c r="H91"/>
  <c r="O13"/>
  <c r="I63"/>
  <c r="O67"/>
  <c r="Q22"/>
  <c r="L38"/>
  <c r="I14"/>
  <c r="J42"/>
  <c r="P89"/>
  <c r="K28"/>
  <c r="N28"/>
  <c r="B52"/>
  <c r="Q78"/>
  <c r="N86"/>
  <c r="Q86"/>
  <c r="N77"/>
  <c r="L54"/>
  <c r="I65"/>
  <c r="L45"/>
  <c r="B43"/>
  <c r="B40"/>
  <c r="H22"/>
  <c r="N52"/>
  <c r="J54"/>
  <c r="G13"/>
  <c r="K19"/>
  <c r="H17"/>
  <c r="I20"/>
  <c r="L17"/>
  <c r="Q13"/>
  <c r="N90"/>
  <c r="K56"/>
  <c r="O79"/>
  <c r="N21"/>
  <c r="B55"/>
  <c r="K57"/>
  <c r="G57"/>
  <c r="P7"/>
  <c r="B81"/>
  <c r="J95"/>
  <c r="B47"/>
  <c r="H83"/>
  <c r="K24"/>
  <c r="J82"/>
  <c r="P63"/>
  <c r="J72"/>
  <c r="J69"/>
  <c r="K58"/>
  <c r="H80"/>
  <c r="O91"/>
  <c r="H59"/>
  <c r="J34"/>
  <c r="Q37"/>
  <c r="L26"/>
  <c r="N65"/>
  <c r="I67"/>
  <c r="L31"/>
  <c r="N72"/>
  <c r="B35"/>
  <c r="N45"/>
  <c r="P74"/>
  <c r="H53"/>
  <c r="P94"/>
  <c r="P15"/>
  <c r="I77"/>
  <c r="L69"/>
  <c r="K26"/>
  <c r="L58"/>
  <c r="P30"/>
  <c r="H6"/>
  <c r="L79"/>
  <c r="J58"/>
  <c r="B96"/>
  <c r="Q77"/>
  <c r="O78"/>
  <c r="I15"/>
  <c r="N94"/>
  <c r="I24"/>
  <c r="Q41"/>
  <c r="L12"/>
  <c r="P51"/>
  <c r="Q43"/>
  <c r="K15"/>
  <c r="K48"/>
  <c r="H14"/>
  <c r="Q74"/>
  <c r="G86"/>
  <c r="B65"/>
  <c r="G67"/>
  <c r="B79"/>
  <c r="N73"/>
  <c r="J87"/>
  <c r="P46"/>
  <c r="H62"/>
  <c r="H68"/>
  <c r="J26"/>
  <c r="G9"/>
  <c r="K59"/>
  <c r="N4"/>
  <c r="G69"/>
  <c r="B51"/>
  <c r="O18"/>
  <c r="N58"/>
  <c r="I23"/>
  <c r="G98"/>
  <c r="G35"/>
  <c r="I75"/>
  <c r="Q61"/>
  <c r="B7"/>
  <c r="N89"/>
  <c r="H33"/>
  <c r="I73"/>
  <c r="I44"/>
  <c r="I95"/>
  <c r="L41"/>
  <c r="O31"/>
  <c r="J20"/>
  <c r="J50"/>
  <c r="J65"/>
  <c r="I17"/>
  <c r="J75"/>
  <c r="N56"/>
  <c r="J47"/>
  <c r="H18"/>
  <c r="B19"/>
  <c r="N11"/>
  <c r="G5"/>
  <c r="Q84"/>
  <c r="L19"/>
  <c r="Q21"/>
  <c r="P50"/>
  <c r="I40"/>
  <c r="P84"/>
  <c r="H9"/>
  <c r="I4"/>
  <c r="B28"/>
  <c r="K64"/>
  <c r="G93"/>
  <c r="G79"/>
  <c r="O6"/>
  <c r="O43"/>
  <c r="I35"/>
  <c r="Q39"/>
  <c r="L22"/>
  <c r="B20"/>
  <c r="J97"/>
  <c r="Q38"/>
  <c r="H21"/>
  <c r="J6"/>
  <c r="P10"/>
  <c r="G39"/>
  <c r="G70"/>
  <c r="O39"/>
  <c r="P20"/>
  <c r="H65"/>
  <c r="G65"/>
  <c r="L67"/>
  <c r="I78"/>
  <c r="O45"/>
  <c r="N44"/>
  <c r="G64"/>
  <c r="G56"/>
  <c r="I31"/>
  <c r="Q11"/>
  <c r="O92"/>
  <c r="Q70"/>
  <c r="I58"/>
  <c r="L57"/>
  <c r="K74"/>
  <c r="N34"/>
  <c r="B21"/>
  <c r="B37"/>
  <c r="L89"/>
  <c r="H64"/>
  <c r="J24"/>
  <c r="H38"/>
  <c r="J91"/>
  <c r="B46"/>
  <c r="O95"/>
  <c r="K82"/>
  <c r="L75"/>
  <c r="O93"/>
  <c r="H41"/>
  <c r="N9"/>
  <c r="B91"/>
  <c r="I97"/>
  <c r="D1"/>
  <c r="H55"/>
  <c r="N61"/>
  <c r="N79"/>
  <c r="G81"/>
  <c r="K8"/>
  <c r="N76"/>
  <c r="G15"/>
  <c r="K50"/>
  <c r="B84"/>
  <c r="Q16"/>
  <c r="J79"/>
  <c r="N23"/>
  <c r="H2"/>
  <c r="H40"/>
  <c r="L43"/>
  <c r="G33"/>
  <c r="O75"/>
  <c r="K43"/>
  <c r="G21"/>
  <c r="O29"/>
  <c r="J7"/>
  <c r="P36"/>
  <c r="J19"/>
  <c r="P75"/>
  <c r="L82"/>
  <c r="L78"/>
  <c r="L14"/>
  <c r="I27"/>
  <c r="L13"/>
  <c r="H66"/>
  <c r="B41"/>
  <c r="J8"/>
  <c r="K80"/>
  <c r="N19"/>
  <c r="O44"/>
  <c r="H87"/>
  <c r="B69"/>
  <c r="K83"/>
  <c r="G8"/>
  <c r="G61"/>
  <c r="G48"/>
  <c r="Q9"/>
  <c r="O51"/>
  <c r="O90"/>
  <c r="K63"/>
  <c r="O96"/>
  <c r="B60"/>
  <c r="L49"/>
  <c r="H74"/>
  <c r="K23"/>
  <c r="J22"/>
  <c r="P19"/>
  <c r="H93"/>
  <c r="B10"/>
  <c r="B98"/>
  <c r="K32"/>
  <c r="B45"/>
  <c r="H71"/>
  <c r="G3"/>
  <c r="K86"/>
  <c r="P13"/>
  <c r="B85"/>
  <c r="N25"/>
  <c r="O73"/>
  <c r="P72"/>
  <c r="N30"/>
  <c r="H43"/>
  <c r="K87"/>
  <c r="J46"/>
  <c r="Q60"/>
  <c r="O88"/>
  <c r="H63"/>
  <c r="G95"/>
  <c r="O23"/>
  <c r="N93"/>
  <c r="O86"/>
  <c r="K29"/>
  <c r="N54"/>
  <c r="N55"/>
  <c r="L88"/>
  <c r="O69"/>
  <c r="L63"/>
  <c r="R55" l="1"/>
  <c r="R54"/>
  <c r="R93"/>
  <c r="R30"/>
  <c r="R25"/>
  <c r="E85"/>
  <c r="C85"/>
  <c r="D85"/>
  <c r="F85"/>
  <c r="G99"/>
  <c r="C45"/>
  <c r="D45"/>
  <c r="F45"/>
  <c r="E45"/>
  <c r="E98"/>
  <c r="D98"/>
  <c r="C98"/>
  <c r="F98"/>
  <c r="F10"/>
  <c r="D10"/>
  <c r="E10"/>
  <c r="C10"/>
  <c r="F60"/>
  <c r="E60"/>
  <c r="C60"/>
  <c r="D60"/>
  <c r="E69"/>
  <c r="F69"/>
  <c r="D69"/>
  <c r="C69"/>
  <c r="R19"/>
  <c r="C41"/>
  <c r="F41"/>
  <c r="D41"/>
  <c r="E41"/>
  <c r="M27"/>
  <c r="R23"/>
  <c r="C84"/>
  <c r="F84"/>
  <c r="D84"/>
  <c r="E84"/>
  <c r="R76"/>
  <c r="R79"/>
  <c r="R61"/>
  <c r="M97"/>
  <c r="F91"/>
  <c r="E91"/>
  <c r="D91"/>
  <c r="C91"/>
  <c r="R9"/>
  <c r="D46"/>
  <c r="C46"/>
  <c r="E46"/>
  <c r="F46"/>
  <c r="E37"/>
  <c r="D37"/>
  <c r="C37"/>
  <c r="F37"/>
  <c r="C21"/>
  <c r="D21"/>
  <c r="E21"/>
  <c r="F21"/>
  <c r="R34"/>
  <c r="M58"/>
  <c r="M31"/>
  <c r="R44"/>
  <c r="M78"/>
  <c r="F20"/>
  <c r="E20"/>
  <c r="C20"/>
  <c r="D20"/>
  <c r="M35"/>
  <c r="C28"/>
  <c r="F28"/>
  <c r="E28"/>
  <c r="D28"/>
  <c r="M4"/>
  <c r="M40"/>
  <c r="R11"/>
  <c r="E19"/>
  <c r="C19"/>
  <c r="D19"/>
  <c r="F19"/>
  <c r="R56"/>
  <c r="M17"/>
  <c r="M95"/>
  <c r="M44"/>
  <c r="M73"/>
  <c r="R89"/>
  <c r="E7"/>
  <c r="F7"/>
  <c r="D7"/>
  <c r="C7"/>
  <c r="M75"/>
  <c r="M23"/>
  <c r="R58"/>
  <c r="F51"/>
  <c r="C51"/>
  <c r="E51"/>
  <c r="D51"/>
  <c r="R4"/>
  <c r="R73"/>
  <c r="C79"/>
  <c r="F79"/>
  <c r="D79"/>
  <c r="E79"/>
  <c r="D65"/>
  <c r="E65"/>
  <c r="F65"/>
  <c r="C65"/>
  <c r="M24"/>
  <c r="R94"/>
  <c r="M15"/>
  <c r="D96"/>
  <c r="F96"/>
  <c r="E96"/>
  <c r="C96"/>
  <c r="M77"/>
  <c r="R45"/>
  <c r="F35"/>
  <c r="E35"/>
  <c r="C35"/>
  <c r="D35"/>
  <c r="R72"/>
  <c r="M67"/>
  <c r="R65"/>
  <c r="E47"/>
  <c r="F47"/>
  <c r="C47"/>
  <c r="D47"/>
  <c r="D81"/>
  <c r="E81"/>
  <c r="F81"/>
  <c r="C81"/>
  <c r="D55"/>
  <c r="C55"/>
  <c r="E55"/>
  <c r="F55"/>
  <c r="R21"/>
  <c r="R90"/>
  <c r="M20"/>
  <c r="R52"/>
  <c r="C40"/>
  <c r="E40"/>
  <c r="D40"/>
  <c r="F40"/>
  <c r="E43"/>
  <c r="D43"/>
  <c r="F43"/>
  <c r="C43"/>
  <c r="M65"/>
  <c r="R77"/>
  <c r="R86"/>
  <c r="E52"/>
  <c r="C52"/>
  <c r="D52"/>
  <c r="F52"/>
  <c r="R28"/>
  <c r="M14"/>
  <c r="M63"/>
  <c r="M56"/>
  <c r="E77"/>
  <c r="F77"/>
  <c r="C77"/>
  <c r="D77"/>
  <c r="R50"/>
  <c r="R39"/>
  <c r="R80"/>
  <c r="R26"/>
  <c r="C5"/>
  <c r="D5"/>
  <c r="F5"/>
  <c r="E5"/>
  <c r="M46"/>
  <c r="F54"/>
  <c r="C54"/>
  <c r="E54"/>
  <c r="D54"/>
  <c r="C30"/>
  <c r="E30"/>
  <c r="D30"/>
  <c r="F30"/>
  <c r="M83"/>
  <c r="F36"/>
  <c r="D36"/>
  <c r="E36"/>
  <c r="C36"/>
  <c r="M16"/>
  <c r="E83"/>
  <c r="C83"/>
  <c r="F83"/>
  <c r="D83"/>
  <c r="M7"/>
  <c r="D94"/>
  <c r="F94"/>
  <c r="E94"/>
  <c r="C94"/>
  <c r="F32"/>
  <c r="C32"/>
  <c r="D32"/>
  <c r="E32"/>
  <c r="M71"/>
  <c r="R51"/>
  <c r="O99"/>
  <c r="F12"/>
  <c r="D12"/>
  <c r="C12"/>
  <c r="E12"/>
  <c r="R22"/>
  <c r="C14"/>
  <c r="E14"/>
  <c r="D14"/>
  <c r="F14"/>
  <c r="R3"/>
  <c r="N99"/>
  <c r="M34"/>
  <c r="R7"/>
  <c r="M42"/>
  <c r="M92"/>
  <c r="R31"/>
  <c r="M29"/>
  <c r="R62"/>
  <c r="M18"/>
  <c r="M43"/>
  <c r="M68"/>
  <c r="R57"/>
  <c r="M82"/>
  <c r="M85"/>
  <c r="D48"/>
  <c r="E48"/>
  <c r="F48"/>
  <c r="C48"/>
  <c r="R40"/>
  <c r="E88"/>
  <c r="D88"/>
  <c r="F88"/>
  <c r="C88"/>
  <c r="R78"/>
  <c r="M66"/>
  <c r="R71"/>
  <c r="D97"/>
  <c r="E97"/>
  <c r="C97"/>
  <c r="F97"/>
  <c r="R17"/>
  <c r="M13"/>
  <c r="M72"/>
  <c r="M50"/>
  <c r="M93"/>
  <c r="R49"/>
  <c r="E87"/>
  <c r="D87"/>
  <c r="F87"/>
  <c r="C87"/>
  <c r="M10"/>
  <c r="E63"/>
  <c r="C63"/>
  <c r="D63"/>
  <c r="F63"/>
  <c r="R46"/>
  <c r="M70"/>
  <c r="M48"/>
  <c r="M91"/>
  <c r="R74"/>
  <c r="P99"/>
  <c r="R85"/>
  <c r="M49"/>
  <c r="R42"/>
  <c r="M81"/>
  <c r="M32"/>
  <c r="R97"/>
  <c r="R60"/>
  <c r="C59"/>
  <c r="E59"/>
  <c r="D59"/>
  <c r="F59"/>
  <c r="M30"/>
  <c r="C31"/>
  <c r="E31"/>
  <c r="D31"/>
  <c r="F31"/>
  <c r="R24"/>
  <c r="D15"/>
  <c r="C15"/>
  <c r="E15"/>
  <c r="F15"/>
  <c r="Q99"/>
  <c r="M54"/>
  <c r="R87"/>
  <c r="F29"/>
  <c r="E29"/>
  <c r="D29"/>
  <c r="C29"/>
  <c r="C72"/>
  <c r="F72"/>
  <c r="E72"/>
  <c r="D72"/>
  <c r="R18"/>
  <c r="D16"/>
  <c r="E16"/>
  <c r="F16"/>
  <c r="C16"/>
  <c r="R5"/>
  <c r="R41"/>
  <c r="R92"/>
  <c r="K99"/>
  <c r="M52"/>
  <c r="E71"/>
  <c r="D71"/>
  <c r="F71"/>
  <c r="C71"/>
  <c r="M87"/>
  <c r="R47"/>
  <c r="D4"/>
  <c r="E4"/>
  <c r="C4"/>
  <c r="F4"/>
  <c r="M12"/>
  <c r="R38"/>
  <c r="R83"/>
  <c r="M74"/>
  <c r="R10"/>
  <c r="R16"/>
  <c r="M45"/>
  <c r="M36"/>
  <c r="H99"/>
  <c r="R20"/>
  <c r="D73"/>
  <c r="C73"/>
  <c r="E73"/>
  <c r="F73"/>
  <c r="F17"/>
  <c r="D17"/>
  <c r="E17"/>
  <c r="C17"/>
  <c r="M28"/>
  <c r="R81"/>
  <c r="C53"/>
  <c r="D53"/>
  <c r="F53"/>
  <c r="E53"/>
  <c r="R37"/>
  <c r="M5"/>
  <c r="C86"/>
  <c r="E86"/>
  <c r="D86"/>
  <c r="F86"/>
  <c r="R63"/>
  <c r="F9"/>
  <c r="C9"/>
  <c r="E9"/>
  <c r="D9"/>
  <c r="D90"/>
  <c r="E90"/>
  <c r="C90"/>
  <c r="F90"/>
  <c r="M8"/>
  <c r="C74"/>
  <c r="F74"/>
  <c r="D74"/>
  <c r="E74"/>
  <c r="F80"/>
  <c r="D80"/>
  <c r="E80"/>
  <c r="C80"/>
  <c r="F22"/>
  <c r="C22"/>
  <c r="D22"/>
  <c r="E22"/>
  <c r="M9"/>
  <c r="C33"/>
  <c r="F33"/>
  <c r="E33"/>
  <c r="D33"/>
  <c r="R12"/>
  <c r="F50"/>
  <c r="E50"/>
  <c r="D50"/>
  <c r="C50"/>
  <c r="R29"/>
  <c r="D57"/>
  <c r="C57"/>
  <c r="E57"/>
  <c r="F57"/>
  <c r="D66"/>
  <c r="E66"/>
  <c r="F66"/>
  <c r="C66"/>
  <c r="M88"/>
  <c r="R82"/>
  <c r="F64"/>
  <c r="C64"/>
  <c r="E64"/>
  <c r="D64"/>
  <c r="M53"/>
  <c r="R68"/>
  <c r="D95"/>
  <c r="F95"/>
  <c r="C95"/>
  <c r="E95"/>
  <c r="R13"/>
  <c r="R91"/>
  <c r="M86"/>
  <c r="R88"/>
  <c r="M60"/>
  <c r="R43"/>
  <c r="D38"/>
  <c r="E38"/>
  <c r="F38"/>
  <c r="C38"/>
  <c r="C78"/>
  <c r="D78"/>
  <c r="E78"/>
  <c r="F78"/>
  <c r="F13"/>
  <c r="E13"/>
  <c r="D13"/>
  <c r="C13"/>
  <c r="M26"/>
  <c r="M62"/>
  <c r="F25"/>
  <c r="C25"/>
  <c r="D25"/>
  <c r="E25"/>
  <c r="M47"/>
  <c r="R95"/>
  <c r="R69"/>
  <c r="R53"/>
  <c r="M90"/>
  <c r="R98"/>
  <c r="R14"/>
  <c r="R70"/>
  <c r="D39"/>
  <c r="E39"/>
  <c r="C39"/>
  <c r="F39"/>
  <c r="M64"/>
  <c r="C56"/>
  <c r="D56"/>
  <c r="E56"/>
  <c r="F56"/>
  <c r="M94"/>
  <c r="C75"/>
  <c r="F75"/>
  <c r="D75"/>
  <c r="E75"/>
  <c r="R33"/>
  <c r="M79"/>
  <c r="M33"/>
  <c r="M41"/>
  <c r="D34"/>
  <c r="C34"/>
  <c r="F34"/>
  <c r="E34"/>
  <c r="M25"/>
  <c r="R8"/>
  <c r="M38"/>
  <c r="J99"/>
  <c r="F58"/>
  <c r="E58"/>
  <c r="D58"/>
  <c r="C58"/>
  <c r="M84"/>
  <c r="R36"/>
  <c r="M6"/>
  <c r="M69"/>
  <c r="C62"/>
  <c r="F62"/>
  <c r="E62"/>
  <c r="D62"/>
  <c r="M59"/>
  <c r="M55"/>
  <c r="R59"/>
  <c r="M96"/>
  <c r="D11"/>
  <c r="E11"/>
  <c r="F11"/>
  <c r="C11"/>
  <c r="L99"/>
  <c r="M51"/>
  <c r="D89"/>
  <c r="F89"/>
  <c r="E89"/>
  <c r="C89"/>
  <c r="D27"/>
  <c r="C27"/>
  <c r="E27"/>
  <c r="F27"/>
  <c r="R15"/>
  <c r="M98"/>
  <c r="E6"/>
  <c r="D6"/>
  <c r="F6"/>
  <c r="C6"/>
  <c r="C18"/>
  <c r="D18"/>
  <c r="E18"/>
  <c r="F18"/>
  <c r="R96"/>
  <c r="C92"/>
  <c r="F92"/>
  <c r="D92"/>
  <c r="E92"/>
  <c r="F3"/>
  <c r="C3"/>
  <c r="D3"/>
  <c r="E3"/>
  <c r="B99"/>
  <c r="M76"/>
  <c r="D76"/>
  <c r="C76"/>
  <c r="E76"/>
  <c r="F76"/>
  <c r="M19"/>
  <c r="M89"/>
  <c r="D82"/>
  <c r="E82"/>
  <c r="F82"/>
  <c r="C82"/>
  <c r="R27"/>
  <c r="M80"/>
  <c r="M39"/>
  <c r="M61"/>
  <c r="C24"/>
  <c r="E24"/>
  <c r="F24"/>
  <c r="D24"/>
  <c r="R84"/>
  <c r="F93"/>
  <c r="D93"/>
  <c r="E93"/>
  <c r="C93"/>
  <c r="R35"/>
  <c r="M11"/>
  <c r="R32"/>
  <c r="F67"/>
  <c r="E67"/>
  <c r="C67"/>
  <c r="D67"/>
  <c r="D8"/>
  <c r="F8"/>
  <c r="E8"/>
  <c r="C8"/>
  <c r="R64"/>
  <c r="R67"/>
  <c r="R6"/>
  <c r="I99"/>
  <c r="M3"/>
  <c r="C42"/>
  <c r="D42"/>
  <c r="F42"/>
  <c r="E42"/>
  <c r="C68"/>
  <c r="F68"/>
  <c r="D68"/>
  <c r="E68"/>
  <c r="M37"/>
  <c r="M22"/>
  <c r="C23"/>
  <c r="F23"/>
  <c r="D23"/>
  <c r="E23"/>
  <c r="E70"/>
  <c r="F70"/>
  <c r="C70"/>
  <c r="D70"/>
  <c r="C26"/>
  <c r="F26"/>
  <c r="E26"/>
  <c r="D26"/>
  <c r="R66"/>
  <c r="M57"/>
  <c r="M21"/>
  <c r="D49"/>
  <c r="E49"/>
  <c r="C49"/>
  <c r="F49"/>
  <c r="R75"/>
  <c r="C44"/>
  <c r="D44"/>
  <c r="F44"/>
  <c r="E44"/>
  <c r="C61"/>
  <c r="E61"/>
  <c r="D61"/>
  <c r="F61"/>
  <c r="R48"/>
  <c r="T38" i="73"/>
  <c r="Q39"/>
  <c r="D39" i="26" s="1"/>
  <c r="R39" i="73"/>
  <c r="D39" i="29" s="1"/>
  <c r="S39" i="73"/>
  <c r="D39" i="28" s="1"/>
  <c r="P39" i="73"/>
  <c r="D39" i="24" s="1"/>
  <c r="K37" i="65"/>
  <c r="E99" i="78" l="1"/>
  <c r="C99"/>
  <c r="R99"/>
  <c r="M99"/>
  <c r="F99"/>
  <c r="D99"/>
  <c r="T39" i="73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DH24" s="1"/>
  <c r="D24" i="40" s="1"/>
  <c r="BT24" i="5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I9" i="54"/>
  <c r="E9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G55"/>
  <c r="C55" i="40" s="1"/>
  <c r="DG62" i="54"/>
  <c r="C62" i="40" s="1"/>
  <c r="BX62" i="54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5" i="54"/>
  <c r="C25" i="40" s="1"/>
  <c r="DI25" i="54"/>
  <c r="E25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4" i="54" l="1"/>
  <c r="DD18"/>
  <c r="CW95"/>
  <c r="CW16"/>
  <c r="CP26"/>
  <c r="CP91"/>
  <c r="CP44"/>
  <c r="CB34"/>
  <c r="CB5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G3" i="24" l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  <c r="H5" i="74" l="1"/>
</calcChain>
</file>

<file path=xl/sharedStrings.xml><?xml version="1.0" encoding="utf-8"?>
<sst xmlns="http://schemas.openxmlformats.org/spreadsheetml/2006/main" count="8942" uniqueCount="562">
  <si>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</si>
  <si>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</si>
  <si>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</si>
  <si>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</si>
  <si>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</si>
  <si>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</si>
  <si>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</si>
  <si>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</si>
  <si>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</si>
  <si>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</si>
  <si>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</si>
  <si>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</si>
  <si>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</si>
  <si>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</si>
  <si>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</si>
  <si>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</si>
  <si>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</si>
  <si>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</si>
  <si>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</si>
  <si>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</si>
  <si>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</si>
  <si>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</si>
  <si>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</si>
  <si>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</si>
  <si>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</si>
  <si>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</si>
  <si>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</si>
  <si>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</si>
  <si>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</si>
  <si>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</si>
  <si>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</si>
  <si>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</si>
  <si>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</si>
  <si>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</si>
  <si>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</si>
  <si>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</si>
  <si>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</si>
  <si>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</si>
  <si>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</si>
  <si>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</si>
  <si>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</si>
  <si>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</si>
  <si>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</si>
  <si>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</si>
  <si>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</si>
  <si>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</si>
  <si>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</si>
  <si>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</si>
  <si>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</si>
  <si>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</si>
  <si>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</si>
  <si>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</si>
  <si>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</si>
  <si>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</si>
  <si>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</si>
  <si>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</si>
  <si>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</si>
  <si>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</si>
  <si>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</si>
  <si>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</si>
  <si>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</si>
  <si>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</si>
  <si>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</si>
  <si>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</si>
  <si>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</si>
  <si>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</si>
  <si>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</si>
  <si>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</si>
  <si>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</si>
  <si>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</si>
  <si>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</si>
  <si>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</si>
  <si>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</si>
  <si>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</si>
  <si>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</si>
  <si>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</si>
  <si>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</si>
  <si>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</si>
  <si>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</si>
  <si>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</si>
  <si>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</si>
  <si>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</si>
  <si>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</si>
  <si>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</si>
  <si>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</si>
  <si>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</si>
  <si>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</si>
  <si>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</si>
  <si>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</si>
  <si>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</si>
  <si>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</si>
  <si>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</si>
  <si>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</si>
  <si>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</si>
  <si>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</si>
  <si>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</si>
  <si>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</si>
  <si>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</si>
  <si>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</si>
  <si>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</si>
  <si>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</si>
  <si>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</si>
  <si>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</si>
  <si>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</si>
  <si>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</si>
  <si>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</si>
  <si>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</si>
  <si>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</si>
  <si>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</si>
  <si>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</si>
  <si>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</si>
  <si>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</si>
  <si>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</si>
  <si>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</si>
  <si>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</si>
  <si>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</si>
  <si>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</si>
  <si>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</si>
  <si>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</si>
  <si>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</si>
  <si>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</si>
  <si>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</si>
  <si>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</si>
  <si>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</si>
  <si>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</si>
  <si>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</si>
  <si>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</si>
  <si>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</si>
  <si>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</si>
  <si>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</si>
  <si>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</si>
  <si>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</si>
  <si>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</si>
  <si>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</si>
  <si>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</si>
  <si>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</si>
  <si>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</si>
  <si>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</si>
  <si>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</si>
  <si>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</si>
  <si>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</si>
  <si>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</si>
  <si>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</si>
  <si>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</si>
  <si>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</si>
  <si>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</si>
  <si>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</si>
  <si>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</si>
  <si>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</si>
  <si>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</si>
  <si>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</si>
  <si>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</si>
  <si>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</si>
  <si>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</si>
  <si>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</si>
  <si>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</si>
  <si>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</si>
  <si>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</si>
  <si>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</si>
  <si>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</si>
  <si>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</si>
  <si>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</si>
  <si>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</si>
  <si>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</si>
  <si>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</si>
  <si>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</si>
  <si>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</si>
  <si>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</si>
  <si>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</si>
  <si>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</si>
  <si>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</si>
  <si>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</si>
  <si>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</si>
  <si>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</si>
  <si>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</si>
  <si>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</si>
  <si>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</si>
  <si>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</si>
  <si>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</si>
  <si>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</si>
  <si>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</si>
  <si>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</si>
  <si>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</si>
  <si>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</si>
  <si>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</si>
  <si>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</si>
  <si>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</si>
  <si>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</si>
  <si>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</si>
  <si>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</si>
  <si>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</si>
  <si>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</si>
  <si>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</si>
  <si>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</si>
  <si>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</si>
  <si>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</si>
  <si>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</si>
  <si>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</si>
  <si>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</si>
  <si>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</si>
  <si>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</si>
  <si>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</si>
  <si>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</si>
  <si>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</si>
  <si>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</si>
  <si>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</si>
  <si>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</si>
  <si>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</si>
  <si>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</si>
  <si>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</si>
  <si>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</si>
  <si>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</si>
  <si>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</si>
  <si>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</si>
  <si>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</si>
  <si>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</si>
  <si>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</si>
  <si>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</si>
  <si>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</si>
  <si>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</si>
  <si>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</si>
  <si>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</si>
  <si>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</si>
  <si>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</si>
  <si>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</si>
  <si>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</si>
  <si>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</si>
  <si>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</si>
  <si>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</si>
  <si>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</si>
  <si>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</si>
  <si>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</si>
  <si>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</si>
  <si>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</si>
  <si>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</si>
  <si>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</si>
  <si>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</si>
  <si>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</si>
  <si>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</si>
  <si>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</si>
  <si>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</si>
  <si>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</si>
  <si>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</si>
  <si>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</si>
  <si>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</si>
  <si>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</si>
  <si>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</si>
  <si>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</si>
  <si>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</si>
  <si>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</si>
  <si>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</si>
  <si>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</si>
  <si>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</si>
  <si>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</si>
  <si>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</si>
  <si>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</si>
  <si>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</si>
  <si>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</si>
  <si>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</si>
  <si>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</si>
  <si>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</si>
  <si>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</si>
  <si>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</si>
  <si>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</si>
  <si>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</si>
  <si>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</si>
  <si>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</si>
  <si>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</si>
  <si>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</si>
  <si>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</si>
  <si>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</si>
  <si>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</si>
  <si>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</si>
  <si>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</si>
  <si>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</si>
  <si>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</si>
  <si>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</si>
  <si>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</si>
  <si>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</si>
  <si>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</si>
  <si>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</si>
  <si>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</si>
  <si>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</si>
  <si>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</si>
  <si>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</si>
  <si>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</si>
  <si>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</si>
  <si>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</si>
  <si>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</si>
  <si>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</si>
  <si>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</si>
  <si>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</si>
  <si>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</si>
  <si>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</si>
  <si>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</si>
  <si>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</si>
  <si>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</si>
  <si>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</si>
  <si>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</si>
  <si>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</si>
  <si>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</si>
  <si>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</si>
  <si>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</si>
  <si>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</si>
  <si>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</si>
  <si>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</si>
  <si>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</si>
  <si>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</si>
  <si>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</si>
  <si>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</si>
  <si>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</si>
  <si>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</si>
  <si>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</si>
  <si>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</si>
  <si>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</si>
  <si>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</si>
  <si>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</si>
  <si>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</si>
  <si>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</si>
  <si>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</si>
  <si>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</si>
  <si>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</si>
  <si>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</si>
  <si>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</si>
  <si>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</si>
  <si>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</si>
  <si>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</si>
  <si>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</si>
  <si>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</si>
  <si>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</si>
  <si>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</si>
  <si>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</si>
  <si>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</si>
  <si>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</si>
  <si>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</si>
  <si>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</si>
  <si>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</si>
  <si>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</si>
  <si>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</si>
  <si>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</si>
  <si>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</si>
  <si>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</si>
  <si>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</si>
  <si>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</si>
  <si>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</si>
  <si>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</si>
  <si>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</si>
  <si>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</si>
  <si>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</si>
  <si>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</si>
  <si>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</si>
  <si>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</si>
  <si>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</si>
  <si>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</si>
  <si>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</si>
  <si>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</si>
  <si>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</si>
  <si>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</si>
  <si>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</si>
  <si>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</si>
  <si>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</si>
  <si>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</si>
  <si>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</si>
  <si>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</si>
  <si>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</si>
  <si>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</si>
  <si>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</si>
  <si>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</si>
  <si>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</si>
  <si>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</si>
  <si>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</si>
  <si>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</si>
  <si>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</si>
  <si>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</si>
  <si>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</si>
  <si>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</si>
  <si>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</si>
  <si>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</si>
  <si>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</si>
  <si>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</si>
  <si>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</si>
  <si>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</si>
  <si>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</si>
  <si>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</si>
  <si>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</si>
  <si>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</si>
  <si>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KISHANGANGA</t>
  </si>
  <si>
    <t>KOLDAM</t>
  </si>
  <si>
    <t>RAMPUR</t>
  </si>
  <si>
    <t>TANDA2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</si>
  <si>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</si>
  <si>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</si>
  <si>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</si>
  <si>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</si>
  <si>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</si>
  <si>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</si>
  <si>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</si>
  <si>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</si>
  <si>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</si>
  <si>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</si>
  <si>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</si>
  <si>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</si>
  <si>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</si>
  <si>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</si>
  <si>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</si>
  <si>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</si>
  <si>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</si>
  <si>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</si>
  <si>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</si>
  <si>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</si>
  <si>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</si>
  <si>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</si>
  <si>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</si>
  <si>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</si>
  <si>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</si>
  <si>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</si>
  <si>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</si>
  <si>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</si>
  <si>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</si>
  <si>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</si>
  <si>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</si>
  <si>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</si>
  <si>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</si>
  <si>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</si>
  <si>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</si>
  <si>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</si>
  <si>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</si>
  <si>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</si>
  <si>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</si>
  <si>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</si>
  <si>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</si>
  <si>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</si>
  <si>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</si>
  <si>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</si>
  <si>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</si>
  <si>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</si>
  <si>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</si>
  <si>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</si>
  <si>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</si>
  <si>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</si>
  <si>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</si>
  <si>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</si>
  <si>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</si>
  <si>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</si>
  <si>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</si>
  <si>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</si>
  <si>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</si>
  <si>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</si>
  <si>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</si>
  <si>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</si>
  <si>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</si>
  <si>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</si>
  <si>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</si>
  <si>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</si>
  <si>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</si>
  <si>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</si>
  <si>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</si>
  <si>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</si>
  <si>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</si>
  <si>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</si>
  <si>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</si>
  <si>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</si>
  <si>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</si>
  <si>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</si>
  <si>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</si>
  <si>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</si>
  <si>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</si>
  <si>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</si>
  <si>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</si>
  <si>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</si>
  <si>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</si>
  <si>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</si>
  <si>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</si>
  <si>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</si>
  <si>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</si>
  <si>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</si>
  <si>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</si>
  <si>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</si>
  <si>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</si>
  <si>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</si>
  <si>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</si>
  <si>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</si>
  <si>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</si>
  <si>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</si>
  <si>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</si>
  <si>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</si>
  <si>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</si>
  <si>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</si>
  <si>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</si>
  <si>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</si>
  <si>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MES_Delhi</t>
  </si>
  <si>
    <t>DMRC_Ltd_Through_Concessionaire_M/s_Pacific_Devlopment_Corporation_Limited</t>
  </si>
  <si>
    <t>Caddie_Hotels_Private_Limited</t>
  </si>
  <si>
    <t>Pride_Hotels_Limited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</si>
  <si>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</si>
  <si>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</si>
  <si>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</si>
  <si>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</si>
  <si>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</si>
  <si>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w.e.f. 01st April 2025</t>
  </si>
  <si>
    <t>Khurja STPS</t>
  </si>
  <si>
    <t>Ghatampur TPP</t>
  </si>
  <si>
    <t>w.e.f 01.04.2025</t>
  </si>
  <si>
    <t>Parbati-II HEP</t>
  </si>
  <si>
    <t>LT-Khurja</t>
  </si>
  <si>
    <t>LT-Khatampur</t>
  </si>
  <si>
    <t>GNA/NR/2025/04/01/8510</t>
  </si>
  <si>
    <t>GNA/NR/2025/04/01/8456</t>
  </si>
  <si>
    <t>GNA/NR/2025/04/01/8964</t>
  </si>
  <si>
    <t>KHURJA</t>
  </si>
  <si>
    <t>GHATAMPUR</t>
  </si>
  <si>
    <t>60IS2025/04/06</t>
  </si>
  <si>
    <t>NR/2025/25878/C</t>
  </si>
  <si>
    <t>JIPL</t>
  </si>
  <si>
    <t>NR/2025/25791/A/62193</t>
  </si>
  <si>
    <t>TPSL_BKN2</t>
  </si>
  <si>
    <t>NR/2025/25752/A/61848</t>
  </si>
  <si>
    <t>APSEPL_FTG</t>
  </si>
  <si>
    <t>GNARE/NR/2024/12/20/3668</t>
  </si>
  <si>
    <t>RKM_POWER</t>
  </si>
  <si>
    <t>NR/2025/25792/A/62192</t>
  </si>
  <si>
    <t>GBHHPL</t>
  </si>
  <si>
    <t>NR/2025/25884/C</t>
  </si>
  <si>
    <t>NR/2025/25794/A/62191</t>
  </si>
  <si>
    <t>CSEB_Beneficiary</t>
  </si>
  <si>
    <t>WR/2025/27369/A/62340</t>
  </si>
  <si>
    <t>WR/2025/27361/A/62208</t>
  </si>
  <si>
    <t>WR/2025/27350/A/61919</t>
  </si>
  <si>
    <t>TRN_ENERGY</t>
  </si>
  <si>
    <t>NR/2025/25795/A/62190</t>
  </si>
  <si>
    <t>SKS_Raigarh</t>
  </si>
  <si>
    <t>NR/2025/25790/A/62194</t>
  </si>
  <si>
    <t>RCHEP</t>
  </si>
  <si>
    <t>GNA/NR/2025/04/01/1333</t>
  </si>
  <si>
    <t>TPC_MSEB</t>
  </si>
  <si>
    <t>GNA/WR/2025/04/01/4420</t>
  </si>
  <si>
    <t>CHANJUII</t>
  </si>
  <si>
    <t>NR/01082024/19092033/Chanju/TPDDL/01082024</t>
  </si>
  <si>
    <t>MEYONGCHU_HEP</t>
  </si>
  <si>
    <t>GNA/NR/2025/04/01/5285</t>
  </si>
  <si>
    <t>Kalez_Khola_HEP</t>
  </si>
  <si>
    <t>GNA/NR/2025/04/01/9334</t>
  </si>
  <si>
    <t>LAPL_UP</t>
  </si>
  <si>
    <t>GNA/NR/2025/04/01/4565</t>
  </si>
  <si>
    <t>BAWANA_GAS</t>
  </si>
  <si>
    <t>NR/30092023/26122029/SH-06</t>
  </si>
  <si>
    <t>NR/30092023/31122025/SH-07</t>
  </si>
  <si>
    <t>KGEPL_HP</t>
  </si>
  <si>
    <t>GNA/NR/2025/04/01/7459</t>
  </si>
  <si>
    <t>LLHEP1234</t>
  </si>
  <si>
    <t>GNA/NR/2025/04/01/6216</t>
  </si>
  <si>
    <t>MSPLTD</t>
  </si>
  <si>
    <t>GNA/NR/2025/04/01/6490</t>
  </si>
  <si>
    <t>RHPPL_HP</t>
  </si>
  <si>
    <t>GNA/NR/2025/04/01/1831</t>
  </si>
  <si>
    <t>KSEB</t>
  </si>
  <si>
    <t>GNA/SR/2025/04/01/2597</t>
  </si>
  <si>
    <t>JPL2</t>
  </si>
  <si>
    <t>GNA/NR/2025/04/01/7960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</si>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</sst>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155</v>
          </cell>
          <cell r="C5">
            <v>0</v>
          </cell>
          <cell r="D5">
            <v>155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155</v>
          </cell>
          <cell r="C6">
            <v>0</v>
          </cell>
          <cell r="D6">
            <v>155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155</v>
          </cell>
          <cell r="C7">
            <v>0</v>
          </cell>
          <cell r="D7">
            <v>155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155</v>
          </cell>
          <cell r="C8">
            <v>0</v>
          </cell>
          <cell r="D8">
            <v>155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155</v>
          </cell>
          <cell r="C9">
            <v>0</v>
          </cell>
          <cell r="D9">
            <v>155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155</v>
          </cell>
          <cell r="C10">
            <v>0</v>
          </cell>
          <cell r="D10">
            <v>155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155</v>
          </cell>
          <cell r="C11">
            <v>0</v>
          </cell>
          <cell r="D11">
            <v>155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155</v>
          </cell>
          <cell r="C12">
            <v>0</v>
          </cell>
          <cell r="D12">
            <v>155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155</v>
          </cell>
          <cell r="C13">
            <v>0</v>
          </cell>
          <cell r="D13">
            <v>155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155</v>
          </cell>
          <cell r="C14">
            <v>0</v>
          </cell>
          <cell r="D14">
            <v>155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155</v>
          </cell>
          <cell r="C15">
            <v>0</v>
          </cell>
          <cell r="D15">
            <v>155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155</v>
          </cell>
          <cell r="C16">
            <v>0</v>
          </cell>
          <cell r="D16">
            <v>155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155</v>
          </cell>
          <cell r="C17">
            <v>0</v>
          </cell>
          <cell r="D17">
            <v>155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155</v>
          </cell>
          <cell r="C18">
            <v>0</v>
          </cell>
          <cell r="D18">
            <v>155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155</v>
          </cell>
          <cell r="C19">
            <v>0</v>
          </cell>
          <cell r="D19">
            <v>155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155</v>
          </cell>
          <cell r="C20">
            <v>0</v>
          </cell>
          <cell r="D20">
            <v>155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155</v>
          </cell>
          <cell r="C21">
            <v>0</v>
          </cell>
          <cell r="D21">
            <v>155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155</v>
          </cell>
          <cell r="C22">
            <v>0</v>
          </cell>
          <cell r="D22">
            <v>155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155</v>
          </cell>
          <cell r="C23">
            <v>0</v>
          </cell>
          <cell r="D23">
            <v>155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155</v>
          </cell>
          <cell r="C24">
            <v>0</v>
          </cell>
          <cell r="D24">
            <v>155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155</v>
          </cell>
          <cell r="C25">
            <v>0</v>
          </cell>
          <cell r="D25">
            <v>155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155</v>
          </cell>
          <cell r="C26">
            <v>0</v>
          </cell>
          <cell r="D26">
            <v>155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155</v>
          </cell>
          <cell r="C27">
            <v>0</v>
          </cell>
          <cell r="D27">
            <v>155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155</v>
          </cell>
          <cell r="C28">
            <v>0</v>
          </cell>
          <cell r="D28">
            <v>155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155</v>
          </cell>
          <cell r="C29">
            <v>0</v>
          </cell>
          <cell r="D29">
            <v>155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155</v>
          </cell>
          <cell r="C30">
            <v>0</v>
          </cell>
          <cell r="D30">
            <v>155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155</v>
          </cell>
          <cell r="C31">
            <v>0</v>
          </cell>
          <cell r="D31">
            <v>155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155</v>
          </cell>
          <cell r="C32">
            <v>0</v>
          </cell>
          <cell r="D32">
            <v>155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155</v>
          </cell>
          <cell r="C33">
            <v>0</v>
          </cell>
          <cell r="D33">
            <v>155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155</v>
          </cell>
          <cell r="C34">
            <v>0</v>
          </cell>
          <cell r="D34">
            <v>155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155</v>
          </cell>
          <cell r="C35">
            <v>0</v>
          </cell>
          <cell r="D35">
            <v>155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155</v>
          </cell>
          <cell r="C36">
            <v>0</v>
          </cell>
          <cell r="D36">
            <v>155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155</v>
          </cell>
          <cell r="C37">
            <v>0</v>
          </cell>
          <cell r="D37">
            <v>155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155</v>
          </cell>
          <cell r="C38">
            <v>0</v>
          </cell>
          <cell r="D38">
            <v>155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155</v>
          </cell>
          <cell r="C39">
            <v>0</v>
          </cell>
          <cell r="D39">
            <v>155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155</v>
          </cell>
          <cell r="C40">
            <v>0</v>
          </cell>
          <cell r="D40">
            <v>155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155</v>
          </cell>
          <cell r="C41">
            <v>0</v>
          </cell>
          <cell r="D41">
            <v>155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155</v>
          </cell>
          <cell r="C42">
            <v>0</v>
          </cell>
          <cell r="D42">
            <v>155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155</v>
          </cell>
          <cell r="C43">
            <v>0</v>
          </cell>
          <cell r="D43">
            <v>155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155</v>
          </cell>
          <cell r="C44">
            <v>0</v>
          </cell>
          <cell r="D44">
            <v>155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155</v>
          </cell>
          <cell r="C45">
            <v>0</v>
          </cell>
          <cell r="D45">
            <v>155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155</v>
          </cell>
          <cell r="C46">
            <v>0</v>
          </cell>
          <cell r="D46">
            <v>155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155</v>
          </cell>
          <cell r="C47">
            <v>0</v>
          </cell>
          <cell r="D47">
            <v>155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155</v>
          </cell>
          <cell r="C48">
            <v>0</v>
          </cell>
          <cell r="D48">
            <v>155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155</v>
          </cell>
          <cell r="C49">
            <v>0</v>
          </cell>
          <cell r="D49">
            <v>155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155</v>
          </cell>
          <cell r="C50">
            <v>0</v>
          </cell>
          <cell r="D50">
            <v>155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155</v>
          </cell>
          <cell r="C51">
            <v>0</v>
          </cell>
          <cell r="D51">
            <v>155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155</v>
          </cell>
          <cell r="C52">
            <v>0</v>
          </cell>
          <cell r="D52">
            <v>155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155</v>
          </cell>
          <cell r="C53">
            <v>0</v>
          </cell>
          <cell r="D53">
            <v>155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155</v>
          </cell>
          <cell r="C54">
            <v>0</v>
          </cell>
          <cell r="D54">
            <v>155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155</v>
          </cell>
          <cell r="C55">
            <v>0</v>
          </cell>
          <cell r="D55">
            <v>155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155</v>
          </cell>
          <cell r="C56">
            <v>0</v>
          </cell>
          <cell r="D56">
            <v>155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155</v>
          </cell>
          <cell r="C57">
            <v>0</v>
          </cell>
          <cell r="D57">
            <v>155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155</v>
          </cell>
          <cell r="C58">
            <v>0</v>
          </cell>
          <cell r="D58">
            <v>155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155</v>
          </cell>
          <cell r="C59">
            <v>0</v>
          </cell>
          <cell r="D59">
            <v>155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155</v>
          </cell>
          <cell r="C60">
            <v>0</v>
          </cell>
          <cell r="D60">
            <v>155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155</v>
          </cell>
          <cell r="C61">
            <v>0</v>
          </cell>
          <cell r="D61">
            <v>155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155</v>
          </cell>
          <cell r="C62">
            <v>0</v>
          </cell>
          <cell r="D62">
            <v>155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155</v>
          </cell>
          <cell r="C63">
            <v>0</v>
          </cell>
          <cell r="D63">
            <v>155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155</v>
          </cell>
          <cell r="C64">
            <v>0</v>
          </cell>
          <cell r="D64">
            <v>155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155</v>
          </cell>
          <cell r="C65">
            <v>0</v>
          </cell>
          <cell r="D65">
            <v>155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155</v>
          </cell>
          <cell r="C66">
            <v>0</v>
          </cell>
          <cell r="D66">
            <v>155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155</v>
          </cell>
          <cell r="C67">
            <v>0</v>
          </cell>
          <cell r="D67">
            <v>155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155</v>
          </cell>
          <cell r="C68">
            <v>0</v>
          </cell>
          <cell r="D68">
            <v>155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155</v>
          </cell>
          <cell r="C69">
            <v>0</v>
          </cell>
          <cell r="D69">
            <v>155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155</v>
          </cell>
          <cell r="C70">
            <v>0</v>
          </cell>
          <cell r="D70">
            <v>155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155</v>
          </cell>
          <cell r="C71">
            <v>0</v>
          </cell>
          <cell r="D71">
            <v>155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155</v>
          </cell>
          <cell r="C72">
            <v>0</v>
          </cell>
          <cell r="D72">
            <v>155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155</v>
          </cell>
          <cell r="C73">
            <v>0</v>
          </cell>
          <cell r="D73">
            <v>155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155</v>
          </cell>
          <cell r="C74">
            <v>0</v>
          </cell>
          <cell r="D74">
            <v>155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155</v>
          </cell>
          <cell r="C75">
            <v>0</v>
          </cell>
          <cell r="D75">
            <v>155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155</v>
          </cell>
          <cell r="C76">
            <v>0</v>
          </cell>
          <cell r="D76">
            <v>155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155</v>
          </cell>
          <cell r="C77">
            <v>0</v>
          </cell>
          <cell r="D77">
            <v>155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155</v>
          </cell>
          <cell r="C78">
            <v>0</v>
          </cell>
          <cell r="D78">
            <v>155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155</v>
          </cell>
          <cell r="C79">
            <v>0</v>
          </cell>
          <cell r="D79">
            <v>155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155</v>
          </cell>
          <cell r="C80">
            <v>0</v>
          </cell>
          <cell r="D80">
            <v>155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155</v>
          </cell>
          <cell r="C81">
            <v>0</v>
          </cell>
          <cell r="D81">
            <v>155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155</v>
          </cell>
          <cell r="C82">
            <v>0</v>
          </cell>
          <cell r="D82">
            <v>155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155</v>
          </cell>
          <cell r="C83">
            <v>0</v>
          </cell>
          <cell r="D83">
            <v>155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155</v>
          </cell>
          <cell r="C84">
            <v>0</v>
          </cell>
          <cell r="D84">
            <v>155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155</v>
          </cell>
          <cell r="C85">
            <v>0</v>
          </cell>
          <cell r="D85">
            <v>155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155</v>
          </cell>
          <cell r="C86">
            <v>0</v>
          </cell>
          <cell r="D86">
            <v>155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155</v>
          </cell>
          <cell r="C87">
            <v>0</v>
          </cell>
          <cell r="D87">
            <v>155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155</v>
          </cell>
          <cell r="C88">
            <v>0</v>
          </cell>
          <cell r="D88">
            <v>155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155</v>
          </cell>
          <cell r="C89">
            <v>0</v>
          </cell>
          <cell r="D89">
            <v>155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155</v>
          </cell>
          <cell r="C90">
            <v>0</v>
          </cell>
          <cell r="D90">
            <v>155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155</v>
          </cell>
          <cell r="C91">
            <v>0</v>
          </cell>
          <cell r="D91">
            <v>155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155</v>
          </cell>
          <cell r="C92">
            <v>0</v>
          </cell>
          <cell r="D92">
            <v>155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155</v>
          </cell>
          <cell r="C93">
            <v>0</v>
          </cell>
          <cell r="D93">
            <v>155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155</v>
          </cell>
          <cell r="C94">
            <v>0</v>
          </cell>
          <cell r="D94">
            <v>155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155</v>
          </cell>
          <cell r="C95">
            <v>0</v>
          </cell>
          <cell r="D95">
            <v>155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155</v>
          </cell>
          <cell r="C96">
            <v>0</v>
          </cell>
          <cell r="D96">
            <v>155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155</v>
          </cell>
          <cell r="C97">
            <v>0</v>
          </cell>
          <cell r="D97">
            <v>155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155</v>
          </cell>
          <cell r="C98">
            <v>0</v>
          </cell>
          <cell r="D98">
            <v>155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155</v>
          </cell>
          <cell r="C99">
            <v>0</v>
          </cell>
          <cell r="D99">
            <v>155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155</v>
          </cell>
          <cell r="C100">
            <v>0</v>
          </cell>
          <cell r="D100">
            <v>155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78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78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78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78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78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78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78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78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78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78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78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78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78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78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78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78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78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78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78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78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78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78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78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78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78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78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78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78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78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78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78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78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78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78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78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78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78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78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78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78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78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78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78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78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78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78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78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78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78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78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78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78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78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78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78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78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78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78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78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78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78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78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78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78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78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78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78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78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78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78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78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78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78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78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78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78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78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78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78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78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78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78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78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78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78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78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78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78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78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78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78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78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78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78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78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78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305</v>
          </cell>
          <cell r="C5">
            <v>0</v>
          </cell>
          <cell r="D5">
            <v>0</v>
          </cell>
          <cell r="E5">
            <v>0</v>
          </cell>
          <cell r="F5">
            <v>975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305</v>
          </cell>
          <cell r="C6">
            <v>0</v>
          </cell>
          <cell r="D6">
            <v>0</v>
          </cell>
          <cell r="E6">
            <v>0</v>
          </cell>
          <cell r="F6">
            <v>975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305</v>
          </cell>
          <cell r="C7">
            <v>0</v>
          </cell>
          <cell r="D7">
            <v>0</v>
          </cell>
          <cell r="E7">
            <v>0</v>
          </cell>
          <cell r="F7">
            <v>975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305</v>
          </cell>
          <cell r="C8">
            <v>0</v>
          </cell>
          <cell r="D8">
            <v>0</v>
          </cell>
          <cell r="E8">
            <v>0</v>
          </cell>
          <cell r="F8">
            <v>975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305</v>
          </cell>
          <cell r="C9">
            <v>0</v>
          </cell>
          <cell r="D9">
            <v>0</v>
          </cell>
          <cell r="E9">
            <v>0</v>
          </cell>
          <cell r="F9">
            <v>975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305</v>
          </cell>
          <cell r="C10">
            <v>0</v>
          </cell>
          <cell r="D10">
            <v>0</v>
          </cell>
          <cell r="E10">
            <v>0</v>
          </cell>
          <cell r="F10">
            <v>975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305</v>
          </cell>
          <cell r="C11">
            <v>0</v>
          </cell>
          <cell r="D11">
            <v>0</v>
          </cell>
          <cell r="E11">
            <v>0</v>
          </cell>
          <cell r="F11">
            <v>975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305</v>
          </cell>
          <cell r="C12">
            <v>0</v>
          </cell>
          <cell r="D12">
            <v>0</v>
          </cell>
          <cell r="E12">
            <v>0</v>
          </cell>
          <cell r="F12">
            <v>975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305</v>
          </cell>
          <cell r="C13">
            <v>0</v>
          </cell>
          <cell r="D13">
            <v>0</v>
          </cell>
          <cell r="E13">
            <v>0</v>
          </cell>
          <cell r="F13">
            <v>975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305</v>
          </cell>
          <cell r="C14">
            <v>0</v>
          </cell>
          <cell r="D14">
            <v>0</v>
          </cell>
          <cell r="E14">
            <v>0</v>
          </cell>
          <cell r="F14">
            <v>975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305</v>
          </cell>
          <cell r="C15">
            <v>0</v>
          </cell>
          <cell r="D15">
            <v>0</v>
          </cell>
          <cell r="E15">
            <v>0</v>
          </cell>
          <cell r="F15">
            <v>975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305</v>
          </cell>
          <cell r="C16">
            <v>0</v>
          </cell>
          <cell r="D16">
            <v>0</v>
          </cell>
          <cell r="E16">
            <v>0</v>
          </cell>
          <cell r="F16">
            <v>975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305</v>
          </cell>
          <cell r="C17">
            <v>0</v>
          </cell>
          <cell r="D17">
            <v>0</v>
          </cell>
          <cell r="E17">
            <v>0</v>
          </cell>
          <cell r="F17">
            <v>975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305</v>
          </cell>
          <cell r="C18">
            <v>0</v>
          </cell>
          <cell r="D18">
            <v>0</v>
          </cell>
          <cell r="E18">
            <v>0</v>
          </cell>
          <cell r="F18">
            <v>975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305</v>
          </cell>
          <cell r="C19">
            <v>0</v>
          </cell>
          <cell r="D19">
            <v>0</v>
          </cell>
          <cell r="E19">
            <v>0</v>
          </cell>
          <cell r="F19">
            <v>975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305</v>
          </cell>
          <cell r="C20">
            <v>0</v>
          </cell>
          <cell r="D20">
            <v>0</v>
          </cell>
          <cell r="E20">
            <v>0</v>
          </cell>
          <cell r="F20">
            <v>975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305</v>
          </cell>
          <cell r="C21">
            <v>0</v>
          </cell>
          <cell r="D21">
            <v>0</v>
          </cell>
          <cell r="E21">
            <v>0</v>
          </cell>
          <cell r="F21">
            <v>975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305</v>
          </cell>
          <cell r="C22">
            <v>0</v>
          </cell>
          <cell r="D22">
            <v>0</v>
          </cell>
          <cell r="E22">
            <v>0</v>
          </cell>
          <cell r="F22">
            <v>975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305</v>
          </cell>
          <cell r="C23">
            <v>0</v>
          </cell>
          <cell r="D23">
            <v>0</v>
          </cell>
          <cell r="E23">
            <v>0</v>
          </cell>
          <cell r="F23">
            <v>975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305</v>
          </cell>
          <cell r="C24">
            <v>0</v>
          </cell>
          <cell r="D24">
            <v>0</v>
          </cell>
          <cell r="E24">
            <v>0</v>
          </cell>
          <cell r="F24">
            <v>975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305</v>
          </cell>
          <cell r="C25">
            <v>0</v>
          </cell>
          <cell r="D25">
            <v>0</v>
          </cell>
          <cell r="E25">
            <v>0</v>
          </cell>
          <cell r="F25">
            <v>975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305</v>
          </cell>
          <cell r="C26">
            <v>0</v>
          </cell>
          <cell r="D26">
            <v>0</v>
          </cell>
          <cell r="E26">
            <v>0</v>
          </cell>
          <cell r="F26">
            <v>975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305</v>
          </cell>
          <cell r="C27">
            <v>0</v>
          </cell>
          <cell r="D27">
            <v>0</v>
          </cell>
          <cell r="E27">
            <v>0</v>
          </cell>
          <cell r="F27">
            <v>975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305</v>
          </cell>
          <cell r="C28">
            <v>0</v>
          </cell>
          <cell r="D28">
            <v>0</v>
          </cell>
          <cell r="E28">
            <v>0</v>
          </cell>
          <cell r="F28">
            <v>975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305</v>
          </cell>
          <cell r="C29">
            <v>0</v>
          </cell>
          <cell r="D29">
            <v>0</v>
          </cell>
          <cell r="E29">
            <v>0</v>
          </cell>
          <cell r="F29">
            <v>975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305</v>
          </cell>
          <cell r="C30">
            <v>0</v>
          </cell>
          <cell r="D30">
            <v>0</v>
          </cell>
          <cell r="E30">
            <v>0</v>
          </cell>
          <cell r="F30">
            <v>975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305</v>
          </cell>
          <cell r="C31">
            <v>0</v>
          </cell>
          <cell r="D31">
            <v>0</v>
          </cell>
          <cell r="E31">
            <v>0</v>
          </cell>
          <cell r="F31">
            <v>975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305</v>
          </cell>
          <cell r="C32">
            <v>0</v>
          </cell>
          <cell r="D32">
            <v>0</v>
          </cell>
          <cell r="E32">
            <v>0</v>
          </cell>
          <cell r="F32">
            <v>975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305</v>
          </cell>
          <cell r="C33">
            <v>0</v>
          </cell>
          <cell r="D33">
            <v>0</v>
          </cell>
          <cell r="E33">
            <v>0</v>
          </cell>
          <cell r="F33">
            <v>975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305</v>
          </cell>
          <cell r="C34">
            <v>0</v>
          </cell>
          <cell r="D34">
            <v>0</v>
          </cell>
          <cell r="E34">
            <v>0</v>
          </cell>
          <cell r="F34">
            <v>975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305</v>
          </cell>
          <cell r="C35">
            <v>0</v>
          </cell>
          <cell r="D35">
            <v>0</v>
          </cell>
          <cell r="E35">
            <v>0</v>
          </cell>
          <cell r="F35">
            <v>975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305</v>
          </cell>
          <cell r="C36">
            <v>0</v>
          </cell>
          <cell r="D36">
            <v>0</v>
          </cell>
          <cell r="E36">
            <v>0</v>
          </cell>
          <cell r="F36">
            <v>975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305</v>
          </cell>
          <cell r="C37">
            <v>0</v>
          </cell>
          <cell r="D37">
            <v>0</v>
          </cell>
          <cell r="E37">
            <v>0</v>
          </cell>
          <cell r="F37">
            <v>975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305</v>
          </cell>
          <cell r="C38">
            <v>0</v>
          </cell>
          <cell r="D38">
            <v>0</v>
          </cell>
          <cell r="E38">
            <v>0</v>
          </cell>
          <cell r="F38">
            <v>975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305</v>
          </cell>
          <cell r="C39">
            <v>0</v>
          </cell>
          <cell r="D39">
            <v>0</v>
          </cell>
          <cell r="E39">
            <v>0</v>
          </cell>
          <cell r="F39">
            <v>975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305</v>
          </cell>
          <cell r="C40">
            <v>0</v>
          </cell>
          <cell r="D40">
            <v>0</v>
          </cell>
          <cell r="E40">
            <v>0</v>
          </cell>
          <cell r="F40">
            <v>975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300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300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300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300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300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300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300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300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300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300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300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300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295</v>
          </cell>
          <cell r="C53">
            <v>0</v>
          </cell>
          <cell r="D53">
            <v>0</v>
          </cell>
          <cell r="E53">
            <v>0</v>
          </cell>
          <cell r="F53">
            <v>945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295</v>
          </cell>
          <cell r="C54">
            <v>0</v>
          </cell>
          <cell r="D54">
            <v>0</v>
          </cell>
          <cell r="E54">
            <v>0</v>
          </cell>
          <cell r="F54">
            <v>945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295</v>
          </cell>
          <cell r="C55">
            <v>0</v>
          </cell>
          <cell r="D55">
            <v>0</v>
          </cell>
          <cell r="E55">
            <v>0</v>
          </cell>
          <cell r="F55">
            <v>945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295</v>
          </cell>
          <cell r="C56">
            <v>0</v>
          </cell>
          <cell r="D56">
            <v>0</v>
          </cell>
          <cell r="E56">
            <v>0</v>
          </cell>
          <cell r="F56">
            <v>945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295</v>
          </cell>
          <cell r="C57">
            <v>0</v>
          </cell>
          <cell r="D57">
            <v>0</v>
          </cell>
          <cell r="E57">
            <v>0</v>
          </cell>
          <cell r="F57">
            <v>945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295</v>
          </cell>
          <cell r="C58">
            <v>0</v>
          </cell>
          <cell r="D58">
            <v>0</v>
          </cell>
          <cell r="E58">
            <v>0</v>
          </cell>
          <cell r="F58">
            <v>945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295</v>
          </cell>
          <cell r="C59">
            <v>0</v>
          </cell>
          <cell r="D59">
            <v>0</v>
          </cell>
          <cell r="E59">
            <v>0</v>
          </cell>
          <cell r="F59">
            <v>945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295</v>
          </cell>
          <cell r="C60">
            <v>0</v>
          </cell>
          <cell r="D60">
            <v>0</v>
          </cell>
          <cell r="E60">
            <v>0</v>
          </cell>
          <cell r="F60">
            <v>945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295</v>
          </cell>
          <cell r="C61">
            <v>0</v>
          </cell>
          <cell r="D61">
            <v>0</v>
          </cell>
          <cell r="E61">
            <v>0</v>
          </cell>
          <cell r="F61">
            <v>945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295</v>
          </cell>
          <cell r="C62">
            <v>0</v>
          </cell>
          <cell r="D62">
            <v>0</v>
          </cell>
          <cell r="E62">
            <v>0</v>
          </cell>
          <cell r="F62">
            <v>945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295</v>
          </cell>
          <cell r="C63">
            <v>0</v>
          </cell>
          <cell r="D63">
            <v>0</v>
          </cell>
          <cell r="E63">
            <v>0</v>
          </cell>
          <cell r="F63">
            <v>945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295</v>
          </cell>
          <cell r="C64">
            <v>0</v>
          </cell>
          <cell r="D64">
            <v>0</v>
          </cell>
          <cell r="E64">
            <v>0</v>
          </cell>
          <cell r="F64">
            <v>945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295</v>
          </cell>
          <cell r="C65">
            <v>0</v>
          </cell>
          <cell r="D65">
            <v>0</v>
          </cell>
          <cell r="E65">
            <v>0</v>
          </cell>
          <cell r="F65">
            <v>945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295</v>
          </cell>
          <cell r="C66">
            <v>0</v>
          </cell>
          <cell r="D66">
            <v>0</v>
          </cell>
          <cell r="E66">
            <v>0</v>
          </cell>
          <cell r="F66">
            <v>945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295</v>
          </cell>
          <cell r="C67">
            <v>0</v>
          </cell>
          <cell r="D67">
            <v>0</v>
          </cell>
          <cell r="E67">
            <v>0</v>
          </cell>
          <cell r="F67">
            <v>945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295</v>
          </cell>
          <cell r="C68">
            <v>0</v>
          </cell>
          <cell r="D68">
            <v>0</v>
          </cell>
          <cell r="E68">
            <v>0</v>
          </cell>
          <cell r="F68">
            <v>945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295</v>
          </cell>
          <cell r="C69">
            <v>0</v>
          </cell>
          <cell r="D69">
            <v>0</v>
          </cell>
          <cell r="E69">
            <v>0</v>
          </cell>
          <cell r="F69">
            <v>945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295</v>
          </cell>
          <cell r="C70">
            <v>0</v>
          </cell>
          <cell r="D70">
            <v>0</v>
          </cell>
          <cell r="E70">
            <v>0</v>
          </cell>
          <cell r="F70">
            <v>945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295</v>
          </cell>
          <cell r="C71">
            <v>0</v>
          </cell>
          <cell r="D71">
            <v>0</v>
          </cell>
          <cell r="E71">
            <v>0</v>
          </cell>
          <cell r="F71">
            <v>945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295</v>
          </cell>
          <cell r="C72">
            <v>0</v>
          </cell>
          <cell r="D72">
            <v>0</v>
          </cell>
          <cell r="E72">
            <v>0</v>
          </cell>
          <cell r="F72">
            <v>945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295</v>
          </cell>
          <cell r="C73">
            <v>0</v>
          </cell>
          <cell r="D73">
            <v>0</v>
          </cell>
          <cell r="E73">
            <v>0</v>
          </cell>
          <cell r="F73">
            <v>945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295</v>
          </cell>
          <cell r="C74">
            <v>0</v>
          </cell>
          <cell r="D74">
            <v>0</v>
          </cell>
          <cell r="E74">
            <v>0</v>
          </cell>
          <cell r="F74">
            <v>945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295</v>
          </cell>
          <cell r="C75">
            <v>0</v>
          </cell>
          <cell r="D75">
            <v>0</v>
          </cell>
          <cell r="E75">
            <v>0</v>
          </cell>
          <cell r="F75">
            <v>945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295</v>
          </cell>
          <cell r="C76">
            <v>0</v>
          </cell>
          <cell r="D76">
            <v>0</v>
          </cell>
          <cell r="E76">
            <v>0</v>
          </cell>
          <cell r="F76">
            <v>945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305</v>
          </cell>
          <cell r="C77">
            <v>0</v>
          </cell>
          <cell r="D77">
            <v>0</v>
          </cell>
          <cell r="E77">
            <v>0</v>
          </cell>
          <cell r="F77">
            <v>955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305</v>
          </cell>
          <cell r="C78">
            <v>0</v>
          </cell>
          <cell r="D78">
            <v>0</v>
          </cell>
          <cell r="E78">
            <v>0</v>
          </cell>
          <cell r="F78">
            <v>955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305</v>
          </cell>
          <cell r="C79">
            <v>0</v>
          </cell>
          <cell r="D79">
            <v>0</v>
          </cell>
          <cell r="E79">
            <v>0</v>
          </cell>
          <cell r="F79">
            <v>955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305</v>
          </cell>
          <cell r="C80">
            <v>0</v>
          </cell>
          <cell r="D80">
            <v>0</v>
          </cell>
          <cell r="E80">
            <v>0</v>
          </cell>
          <cell r="F80">
            <v>955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305</v>
          </cell>
          <cell r="C81">
            <v>0</v>
          </cell>
          <cell r="D81">
            <v>0</v>
          </cell>
          <cell r="E81">
            <v>0</v>
          </cell>
          <cell r="F81">
            <v>955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305</v>
          </cell>
          <cell r="C82">
            <v>0</v>
          </cell>
          <cell r="D82">
            <v>0</v>
          </cell>
          <cell r="E82">
            <v>0</v>
          </cell>
          <cell r="F82">
            <v>955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305</v>
          </cell>
          <cell r="C83">
            <v>0</v>
          </cell>
          <cell r="D83">
            <v>0</v>
          </cell>
          <cell r="E83">
            <v>0</v>
          </cell>
          <cell r="F83">
            <v>955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305</v>
          </cell>
          <cell r="C84">
            <v>0</v>
          </cell>
          <cell r="D84">
            <v>0</v>
          </cell>
          <cell r="E84">
            <v>0</v>
          </cell>
          <cell r="F84">
            <v>955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305</v>
          </cell>
          <cell r="C85">
            <v>0</v>
          </cell>
          <cell r="D85">
            <v>0</v>
          </cell>
          <cell r="E85">
            <v>0</v>
          </cell>
          <cell r="F85">
            <v>955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305</v>
          </cell>
          <cell r="C86">
            <v>0</v>
          </cell>
          <cell r="D86">
            <v>0</v>
          </cell>
          <cell r="E86">
            <v>0</v>
          </cell>
          <cell r="F86">
            <v>955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305</v>
          </cell>
          <cell r="C87">
            <v>0</v>
          </cell>
          <cell r="D87">
            <v>0</v>
          </cell>
          <cell r="E87">
            <v>0</v>
          </cell>
          <cell r="F87">
            <v>955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305</v>
          </cell>
          <cell r="C88">
            <v>0</v>
          </cell>
          <cell r="D88">
            <v>0</v>
          </cell>
          <cell r="E88">
            <v>0</v>
          </cell>
          <cell r="F88">
            <v>955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305</v>
          </cell>
          <cell r="C89">
            <v>0</v>
          </cell>
          <cell r="D89">
            <v>0</v>
          </cell>
          <cell r="E89">
            <v>0</v>
          </cell>
          <cell r="F89">
            <v>955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305</v>
          </cell>
          <cell r="C90">
            <v>0</v>
          </cell>
          <cell r="D90">
            <v>0</v>
          </cell>
          <cell r="E90">
            <v>0</v>
          </cell>
          <cell r="F90">
            <v>955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305</v>
          </cell>
          <cell r="C91">
            <v>0</v>
          </cell>
          <cell r="D91">
            <v>0</v>
          </cell>
          <cell r="E91">
            <v>0</v>
          </cell>
          <cell r="F91">
            <v>955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305</v>
          </cell>
          <cell r="C92">
            <v>0</v>
          </cell>
          <cell r="D92">
            <v>0</v>
          </cell>
          <cell r="E92">
            <v>0</v>
          </cell>
          <cell r="F92">
            <v>955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305</v>
          </cell>
          <cell r="C93">
            <v>0</v>
          </cell>
          <cell r="D93">
            <v>0</v>
          </cell>
          <cell r="E93">
            <v>0</v>
          </cell>
          <cell r="F93">
            <v>955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305</v>
          </cell>
          <cell r="C94">
            <v>0</v>
          </cell>
          <cell r="D94">
            <v>0</v>
          </cell>
          <cell r="E94">
            <v>0</v>
          </cell>
          <cell r="F94">
            <v>955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305</v>
          </cell>
          <cell r="C95">
            <v>0</v>
          </cell>
          <cell r="D95">
            <v>0</v>
          </cell>
          <cell r="E95">
            <v>0</v>
          </cell>
          <cell r="F95">
            <v>955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305</v>
          </cell>
          <cell r="C96">
            <v>0</v>
          </cell>
          <cell r="D96">
            <v>0</v>
          </cell>
          <cell r="E96">
            <v>0</v>
          </cell>
          <cell r="F96">
            <v>955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305</v>
          </cell>
          <cell r="C97">
            <v>0</v>
          </cell>
          <cell r="D97">
            <v>0</v>
          </cell>
          <cell r="E97">
            <v>0</v>
          </cell>
          <cell r="F97">
            <v>955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305</v>
          </cell>
          <cell r="C98">
            <v>0</v>
          </cell>
          <cell r="D98">
            <v>0</v>
          </cell>
          <cell r="E98">
            <v>0</v>
          </cell>
          <cell r="F98">
            <v>955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305</v>
          </cell>
          <cell r="C99">
            <v>0</v>
          </cell>
          <cell r="D99">
            <v>0</v>
          </cell>
          <cell r="E99">
            <v>0</v>
          </cell>
          <cell r="F99">
            <v>955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305</v>
          </cell>
          <cell r="C100">
            <v>0</v>
          </cell>
          <cell r="D100">
            <v>0</v>
          </cell>
          <cell r="E100">
            <v>0</v>
          </cell>
          <cell r="F100">
            <v>955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400</v>
      </c>
      <c r="B1" s="186">
        <v>45753</v>
      </c>
      <c r="C1" s="47"/>
    </row>
    <row r="2" spans="1:3">
      <c r="A2" s="47" t="s">
        <v>185</v>
      </c>
      <c r="B2" s="47" t="s">
        <v>398</v>
      </c>
      <c r="C2" s="47" t="s">
        <v>399</v>
      </c>
    </row>
    <row r="3" spans="1:3">
      <c r="A3" s="34" t="s">
        <v>396</v>
      </c>
      <c r="B3" s="34">
        <v>7.7999999999999996E-3</v>
      </c>
      <c r="C3" s="47" t="s">
        <v>494</v>
      </c>
    </row>
    <row r="4" spans="1:3">
      <c r="A4" s="34" t="s">
        <v>397</v>
      </c>
      <c r="B4" s="34">
        <v>3.3</v>
      </c>
      <c r="C4" s="47"/>
    </row>
    <row r="7" spans="1:3">
      <c r="A7" s="47" t="s">
        <v>401</v>
      </c>
      <c r="B7" s="47"/>
    </row>
    <row r="8" spans="1:3">
      <c r="A8" s="47" t="s">
        <v>402</v>
      </c>
      <c r="B8" s="47">
        <v>145</v>
      </c>
    </row>
    <row r="9" spans="1:3">
      <c r="A9" s="47" t="s">
        <v>403</v>
      </c>
      <c r="B9" s="207">
        <v>45754.002083333333</v>
      </c>
    </row>
    <row r="12" spans="1:3">
      <c r="A12" s="47" t="s">
        <v>404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45753</v>
      </c>
      <c r="B1" s="218" t="s">
        <v>390</v>
      </c>
      <c r="C1" s="214"/>
      <c r="D1" s="216" t="s">
        <v>293</v>
      </c>
      <c r="E1" s="216"/>
      <c r="F1" s="216"/>
      <c r="G1" s="216"/>
      <c r="H1" s="217"/>
      <c r="I1" s="219" t="s">
        <v>391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0</v>
      </c>
      <c r="C3" s="204">
        <v>0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0</v>
      </c>
      <c r="J3" s="22">
        <f>C3*E3/100</f>
        <v>0</v>
      </c>
      <c r="K3" s="22">
        <f>C3*F3/100</f>
        <v>0</v>
      </c>
      <c r="L3" s="22">
        <f>C3*G3/100</f>
        <v>0</v>
      </c>
      <c r="M3" s="155">
        <f>SUM(I3:L3)</f>
        <v>0</v>
      </c>
      <c r="N3" s="23"/>
      <c r="P3" s="38">
        <f t="shared" ref="P3:P34" si="1">I3</f>
        <v>0</v>
      </c>
      <c r="Q3" s="38">
        <f t="shared" ref="Q3:Q34" si="2">J3</f>
        <v>0</v>
      </c>
      <c r="R3" s="38">
        <f t="shared" ref="R3:R34" si="3">K3</f>
        <v>0</v>
      </c>
      <c r="S3" s="38">
        <f t="shared" ref="S3:S34" si="4">L3</f>
        <v>0</v>
      </c>
      <c r="T3" s="38">
        <f>SUM(P3:S3)</f>
        <v>0</v>
      </c>
    </row>
    <row r="4" spans="1:20">
      <c r="A4" s="8" t="s">
        <v>46</v>
      </c>
      <c r="B4" s="204">
        <v>0</v>
      </c>
      <c r="C4" s="204">
        <v>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0</v>
      </c>
      <c r="J4" s="22">
        <f t="shared" ref="J4:J67" si="6">C4*E4/100</f>
        <v>0</v>
      </c>
      <c r="K4" s="22">
        <f t="shared" ref="K4:K67" si="7">C4*F4/100</f>
        <v>0</v>
      </c>
      <c r="L4" s="22">
        <f t="shared" ref="L4:L67" si="8">C4*G4/100</f>
        <v>0</v>
      </c>
      <c r="M4" s="156">
        <f t="shared" ref="M4:M67" si="9">SUM(I4:L4)</f>
        <v>0</v>
      </c>
      <c r="N4" s="23"/>
      <c r="P4" s="38">
        <f t="shared" si="1"/>
        <v>0</v>
      </c>
      <c r="Q4" s="38">
        <f t="shared" si="2"/>
        <v>0</v>
      </c>
      <c r="R4" s="38">
        <f t="shared" si="3"/>
        <v>0</v>
      </c>
      <c r="S4" s="38">
        <f t="shared" si="4"/>
        <v>0</v>
      </c>
      <c r="T4" s="38">
        <f t="shared" ref="T4:T67" si="10">SUM(P4:S4)</f>
        <v>0</v>
      </c>
    </row>
    <row r="5" spans="1:20">
      <c r="A5" s="8" t="s">
        <v>47</v>
      </c>
      <c r="B5" s="204">
        <v>0</v>
      </c>
      <c r="C5" s="204">
        <v>0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0</v>
      </c>
      <c r="J5" s="22">
        <f t="shared" si="6"/>
        <v>0</v>
      </c>
      <c r="K5" s="22">
        <f t="shared" si="7"/>
        <v>0</v>
      </c>
      <c r="L5" s="22">
        <f t="shared" si="8"/>
        <v>0</v>
      </c>
      <c r="M5" s="156">
        <f t="shared" si="9"/>
        <v>0</v>
      </c>
      <c r="N5" s="23"/>
      <c r="P5" s="38">
        <f t="shared" si="1"/>
        <v>0</v>
      </c>
      <c r="Q5" s="38">
        <f t="shared" si="2"/>
        <v>0</v>
      </c>
      <c r="R5" s="38">
        <f t="shared" si="3"/>
        <v>0</v>
      </c>
      <c r="S5" s="38">
        <f t="shared" si="4"/>
        <v>0</v>
      </c>
      <c r="T5" s="38">
        <f t="shared" si="10"/>
        <v>0</v>
      </c>
    </row>
    <row r="6" spans="1:20">
      <c r="A6" s="8" t="s">
        <v>48</v>
      </c>
      <c r="B6" s="204">
        <v>0</v>
      </c>
      <c r="C6" s="204">
        <v>0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0</v>
      </c>
      <c r="J6" s="22">
        <f t="shared" si="6"/>
        <v>0</v>
      </c>
      <c r="K6" s="22">
        <f t="shared" si="7"/>
        <v>0</v>
      </c>
      <c r="L6" s="22">
        <f t="shared" si="8"/>
        <v>0</v>
      </c>
      <c r="M6" s="156">
        <f t="shared" si="9"/>
        <v>0</v>
      </c>
      <c r="N6" s="23"/>
      <c r="P6" s="38">
        <f t="shared" si="1"/>
        <v>0</v>
      </c>
      <c r="Q6" s="38">
        <f t="shared" si="2"/>
        <v>0</v>
      </c>
      <c r="R6" s="38">
        <f t="shared" si="3"/>
        <v>0</v>
      </c>
      <c r="S6" s="38">
        <f t="shared" si="4"/>
        <v>0</v>
      </c>
      <c r="T6" s="38">
        <f t="shared" si="10"/>
        <v>0</v>
      </c>
    </row>
    <row r="7" spans="1:20">
      <c r="A7" s="8" t="s">
        <v>49</v>
      </c>
      <c r="B7" s="204">
        <v>0</v>
      </c>
      <c r="C7" s="204">
        <v>0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0</v>
      </c>
      <c r="J7" s="22">
        <f t="shared" si="6"/>
        <v>0</v>
      </c>
      <c r="K7" s="22">
        <f t="shared" si="7"/>
        <v>0</v>
      </c>
      <c r="L7" s="22">
        <f t="shared" si="8"/>
        <v>0</v>
      </c>
      <c r="M7" s="156">
        <f t="shared" si="9"/>
        <v>0</v>
      </c>
      <c r="N7" s="23"/>
      <c r="P7" s="38">
        <f t="shared" si="1"/>
        <v>0</v>
      </c>
      <c r="Q7" s="38">
        <f t="shared" si="2"/>
        <v>0</v>
      </c>
      <c r="R7" s="38">
        <f t="shared" si="3"/>
        <v>0</v>
      </c>
      <c r="S7" s="38">
        <f t="shared" si="4"/>
        <v>0</v>
      </c>
      <c r="T7" s="38">
        <f t="shared" si="10"/>
        <v>0</v>
      </c>
    </row>
    <row r="8" spans="1:20">
      <c r="A8" s="8" t="s">
        <v>50</v>
      </c>
      <c r="B8" s="204">
        <v>0</v>
      </c>
      <c r="C8" s="204">
        <v>0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0</v>
      </c>
      <c r="J8" s="22">
        <f t="shared" si="6"/>
        <v>0</v>
      </c>
      <c r="K8" s="22">
        <f t="shared" si="7"/>
        <v>0</v>
      </c>
      <c r="L8" s="22">
        <f t="shared" si="8"/>
        <v>0</v>
      </c>
      <c r="M8" s="156">
        <f t="shared" si="9"/>
        <v>0</v>
      </c>
      <c r="N8" s="23"/>
      <c r="P8" s="38">
        <f t="shared" si="1"/>
        <v>0</v>
      </c>
      <c r="Q8" s="38">
        <f t="shared" si="2"/>
        <v>0</v>
      </c>
      <c r="R8" s="38">
        <f t="shared" si="3"/>
        <v>0</v>
      </c>
      <c r="S8" s="38">
        <f t="shared" si="4"/>
        <v>0</v>
      </c>
      <c r="T8" s="38">
        <f t="shared" si="10"/>
        <v>0</v>
      </c>
    </row>
    <row r="9" spans="1:20">
      <c r="A9" s="8" t="s">
        <v>51</v>
      </c>
      <c r="B9" s="204">
        <v>0</v>
      </c>
      <c r="C9" s="204">
        <v>0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0</v>
      </c>
      <c r="J9" s="22">
        <f t="shared" si="6"/>
        <v>0</v>
      </c>
      <c r="K9" s="22">
        <f t="shared" si="7"/>
        <v>0</v>
      </c>
      <c r="L9" s="22">
        <f t="shared" si="8"/>
        <v>0</v>
      </c>
      <c r="M9" s="156">
        <f t="shared" si="9"/>
        <v>0</v>
      </c>
      <c r="N9" s="23"/>
      <c r="P9" s="38">
        <f t="shared" si="1"/>
        <v>0</v>
      </c>
      <c r="Q9" s="38">
        <f t="shared" si="2"/>
        <v>0</v>
      </c>
      <c r="R9" s="38">
        <f t="shared" si="3"/>
        <v>0</v>
      </c>
      <c r="S9" s="38">
        <f t="shared" si="4"/>
        <v>0</v>
      </c>
      <c r="T9" s="38">
        <f t="shared" si="10"/>
        <v>0</v>
      </c>
    </row>
    <row r="10" spans="1:20">
      <c r="A10" s="8" t="s">
        <v>52</v>
      </c>
      <c r="B10" s="204">
        <v>0</v>
      </c>
      <c r="C10" s="204">
        <v>0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0</v>
      </c>
      <c r="J10" s="22">
        <f t="shared" si="6"/>
        <v>0</v>
      </c>
      <c r="K10" s="22">
        <f t="shared" si="7"/>
        <v>0</v>
      </c>
      <c r="L10" s="22">
        <f t="shared" si="8"/>
        <v>0</v>
      </c>
      <c r="M10" s="156">
        <f t="shared" si="9"/>
        <v>0</v>
      </c>
      <c r="N10" s="23"/>
      <c r="P10" s="38">
        <f t="shared" si="1"/>
        <v>0</v>
      </c>
      <c r="Q10" s="38">
        <f t="shared" si="2"/>
        <v>0</v>
      </c>
      <c r="R10" s="38">
        <f t="shared" si="3"/>
        <v>0</v>
      </c>
      <c r="S10" s="38">
        <f t="shared" si="4"/>
        <v>0</v>
      </c>
      <c r="T10" s="38">
        <f t="shared" si="10"/>
        <v>0</v>
      </c>
    </row>
    <row r="11" spans="1:20">
      <c r="A11" s="8" t="s">
        <v>53</v>
      </c>
      <c r="B11" s="204">
        <v>0</v>
      </c>
      <c r="C11" s="204">
        <v>0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0</v>
      </c>
      <c r="J11" s="22">
        <f t="shared" si="6"/>
        <v>0</v>
      </c>
      <c r="K11" s="22">
        <f t="shared" si="7"/>
        <v>0</v>
      </c>
      <c r="L11" s="22">
        <f t="shared" si="8"/>
        <v>0</v>
      </c>
      <c r="M11" s="156">
        <f t="shared" si="9"/>
        <v>0</v>
      </c>
      <c r="N11" s="23"/>
      <c r="P11" s="38">
        <f t="shared" si="1"/>
        <v>0</v>
      </c>
      <c r="Q11" s="38">
        <f t="shared" si="2"/>
        <v>0</v>
      </c>
      <c r="R11" s="38">
        <f t="shared" si="3"/>
        <v>0</v>
      </c>
      <c r="S11" s="38">
        <f t="shared" si="4"/>
        <v>0</v>
      </c>
      <c r="T11" s="38">
        <f t="shared" si="10"/>
        <v>0</v>
      </c>
    </row>
    <row r="12" spans="1:20">
      <c r="A12" s="8" t="s">
        <v>54</v>
      </c>
      <c r="B12" s="204">
        <v>0</v>
      </c>
      <c r="C12" s="204">
        <v>0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0</v>
      </c>
      <c r="J12" s="22">
        <f t="shared" si="6"/>
        <v>0</v>
      </c>
      <c r="K12" s="22">
        <f t="shared" si="7"/>
        <v>0</v>
      </c>
      <c r="L12" s="22">
        <f t="shared" si="8"/>
        <v>0</v>
      </c>
      <c r="M12" s="156">
        <f t="shared" si="9"/>
        <v>0</v>
      </c>
      <c r="N12" s="23"/>
      <c r="P12" s="38">
        <f t="shared" si="1"/>
        <v>0</v>
      </c>
      <c r="Q12" s="38">
        <f t="shared" si="2"/>
        <v>0</v>
      </c>
      <c r="R12" s="38">
        <f t="shared" si="3"/>
        <v>0</v>
      </c>
      <c r="S12" s="38">
        <f t="shared" si="4"/>
        <v>0</v>
      </c>
      <c r="T12" s="38">
        <f t="shared" si="10"/>
        <v>0</v>
      </c>
    </row>
    <row r="13" spans="1:20">
      <c r="A13" s="8" t="s">
        <v>55</v>
      </c>
      <c r="B13" s="204">
        <v>0</v>
      </c>
      <c r="C13" s="204">
        <v>0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0</v>
      </c>
      <c r="J13" s="22">
        <f t="shared" si="6"/>
        <v>0</v>
      </c>
      <c r="K13" s="22">
        <f t="shared" si="7"/>
        <v>0</v>
      </c>
      <c r="L13" s="22">
        <f t="shared" si="8"/>
        <v>0</v>
      </c>
      <c r="M13" s="156">
        <f t="shared" si="9"/>
        <v>0</v>
      </c>
      <c r="N13" s="23"/>
      <c r="P13" s="38">
        <f t="shared" si="1"/>
        <v>0</v>
      </c>
      <c r="Q13" s="38">
        <f t="shared" si="2"/>
        <v>0</v>
      </c>
      <c r="R13" s="38">
        <f t="shared" si="3"/>
        <v>0</v>
      </c>
      <c r="S13" s="38">
        <f t="shared" si="4"/>
        <v>0</v>
      </c>
      <c r="T13" s="38">
        <f t="shared" si="10"/>
        <v>0</v>
      </c>
    </row>
    <row r="14" spans="1:20">
      <c r="A14" s="8" t="s">
        <v>56</v>
      </c>
      <c r="B14" s="204">
        <v>0</v>
      </c>
      <c r="C14" s="204">
        <v>0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0</v>
      </c>
      <c r="J14" s="22">
        <f t="shared" si="6"/>
        <v>0</v>
      </c>
      <c r="K14" s="22">
        <f t="shared" si="7"/>
        <v>0</v>
      </c>
      <c r="L14" s="22">
        <f t="shared" si="8"/>
        <v>0</v>
      </c>
      <c r="M14" s="156">
        <f t="shared" si="9"/>
        <v>0</v>
      </c>
      <c r="N14" s="23"/>
      <c r="P14" s="38">
        <f t="shared" si="1"/>
        <v>0</v>
      </c>
      <c r="Q14" s="38">
        <f t="shared" si="2"/>
        <v>0</v>
      </c>
      <c r="R14" s="38">
        <f t="shared" si="3"/>
        <v>0</v>
      </c>
      <c r="S14" s="38">
        <f t="shared" si="4"/>
        <v>0</v>
      </c>
      <c r="T14" s="38">
        <f t="shared" si="10"/>
        <v>0</v>
      </c>
    </row>
    <row r="15" spans="1:20">
      <c r="A15" s="8" t="s">
        <v>57</v>
      </c>
      <c r="B15" s="204">
        <v>0</v>
      </c>
      <c r="C15" s="204">
        <v>0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0</v>
      </c>
      <c r="J15" s="22">
        <f t="shared" si="6"/>
        <v>0</v>
      </c>
      <c r="K15" s="22">
        <f t="shared" si="7"/>
        <v>0</v>
      </c>
      <c r="L15" s="22">
        <f t="shared" si="8"/>
        <v>0</v>
      </c>
      <c r="M15" s="156">
        <f t="shared" si="9"/>
        <v>0</v>
      </c>
      <c r="N15" s="23"/>
      <c r="P15" s="38">
        <f t="shared" si="1"/>
        <v>0</v>
      </c>
      <c r="Q15" s="38">
        <f t="shared" si="2"/>
        <v>0</v>
      </c>
      <c r="R15" s="38">
        <f t="shared" si="3"/>
        <v>0</v>
      </c>
      <c r="S15" s="38">
        <f t="shared" si="4"/>
        <v>0</v>
      </c>
      <c r="T15" s="38">
        <f t="shared" si="10"/>
        <v>0</v>
      </c>
    </row>
    <row r="16" spans="1:20">
      <c r="A16" s="8" t="s">
        <v>58</v>
      </c>
      <c r="B16" s="204">
        <v>0</v>
      </c>
      <c r="C16" s="204">
        <v>0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0</v>
      </c>
      <c r="J16" s="22">
        <f t="shared" si="6"/>
        <v>0</v>
      </c>
      <c r="K16" s="22">
        <f t="shared" si="7"/>
        <v>0</v>
      </c>
      <c r="L16" s="22">
        <f t="shared" si="8"/>
        <v>0</v>
      </c>
      <c r="M16" s="156">
        <f t="shared" si="9"/>
        <v>0</v>
      </c>
      <c r="N16" s="23"/>
      <c r="P16" s="38">
        <f t="shared" si="1"/>
        <v>0</v>
      </c>
      <c r="Q16" s="38">
        <f t="shared" si="2"/>
        <v>0</v>
      </c>
      <c r="R16" s="38">
        <f t="shared" si="3"/>
        <v>0</v>
      </c>
      <c r="S16" s="38">
        <f t="shared" si="4"/>
        <v>0</v>
      </c>
      <c r="T16" s="38">
        <f t="shared" si="10"/>
        <v>0</v>
      </c>
    </row>
    <row r="17" spans="1:20">
      <c r="A17" s="8" t="s">
        <v>59</v>
      </c>
      <c r="B17" s="204">
        <v>0</v>
      </c>
      <c r="C17" s="204">
        <v>0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0</v>
      </c>
      <c r="J17" s="22">
        <f t="shared" si="6"/>
        <v>0</v>
      </c>
      <c r="K17" s="22">
        <f t="shared" si="7"/>
        <v>0</v>
      </c>
      <c r="L17" s="22">
        <f t="shared" si="8"/>
        <v>0</v>
      </c>
      <c r="M17" s="156">
        <f t="shared" si="9"/>
        <v>0</v>
      </c>
      <c r="N17" s="23"/>
      <c r="P17" s="38">
        <f t="shared" si="1"/>
        <v>0</v>
      </c>
      <c r="Q17" s="38">
        <f t="shared" si="2"/>
        <v>0</v>
      </c>
      <c r="R17" s="38">
        <f t="shared" si="3"/>
        <v>0</v>
      </c>
      <c r="S17" s="38">
        <f t="shared" si="4"/>
        <v>0</v>
      </c>
      <c r="T17" s="38">
        <f t="shared" si="10"/>
        <v>0</v>
      </c>
    </row>
    <row r="18" spans="1:20">
      <c r="A18" s="8" t="s">
        <v>60</v>
      </c>
      <c r="B18" s="204">
        <v>0</v>
      </c>
      <c r="C18" s="204">
        <v>0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0</v>
      </c>
      <c r="J18" s="22">
        <f t="shared" si="6"/>
        <v>0</v>
      </c>
      <c r="K18" s="22">
        <f t="shared" si="7"/>
        <v>0</v>
      </c>
      <c r="L18" s="22">
        <f t="shared" si="8"/>
        <v>0</v>
      </c>
      <c r="M18" s="156">
        <f t="shared" si="9"/>
        <v>0</v>
      </c>
      <c r="N18" s="23"/>
      <c r="P18" s="38">
        <f t="shared" si="1"/>
        <v>0</v>
      </c>
      <c r="Q18" s="38">
        <f t="shared" si="2"/>
        <v>0</v>
      </c>
      <c r="R18" s="38">
        <f t="shared" si="3"/>
        <v>0</v>
      </c>
      <c r="S18" s="38">
        <f t="shared" si="4"/>
        <v>0</v>
      </c>
      <c r="T18" s="38">
        <f t="shared" si="10"/>
        <v>0</v>
      </c>
    </row>
    <row r="19" spans="1:20">
      <c r="A19" s="8" t="s">
        <v>61</v>
      </c>
      <c r="B19" s="204">
        <v>0</v>
      </c>
      <c r="C19" s="204">
        <v>0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0</v>
      </c>
      <c r="J19" s="22">
        <f t="shared" si="6"/>
        <v>0</v>
      </c>
      <c r="K19" s="22">
        <f t="shared" si="7"/>
        <v>0</v>
      </c>
      <c r="L19" s="22">
        <f t="shared" si="8"/>
        <v>0</v>
      </c>
      <c r="M19" s="156">
        <f t="shared" si="9"/>
        <v>0</v>
      </c>
      <c r="N19" s="23"/>
      <c r="P19" s="38">
        <f t="shared" si="1"/>
        <v>0</v>
      </c>
      <c r="Q19" s="38">
        <f t="shared" si="2"/>
        <v>0</v>
      </c>
      <c r="R19" s="38">
        <f t="shared" si="3"/>
        <v>0</v>
      </c>
      <c r="S19" s="38">
        <f t="shared" si="4"/>
        <v>0</v>
      </c>
      <c r="T19" s="38">
        <f t="shared" si="10"/>
        <v>0</v>
      </c>
    </row>
    <row r="20" spans="1:20">
      <c r="A20" s="8" t="s">
        <v>62</v>
      </c>
      <c r="B20" s="204">
        <v>0</v>
      </c>
      <c r="C20" s="204">
        <v>0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0</v>
      </c>
      <c r="J20" s="22">
        <f t="shared" si="6"/>
        <v>0</v>
      </c>
      <c r="K20" s="22">
        <f t="shared" si="7"/>
        <v>0</v>
      </c>
      <c r="L20" s="22">
        <f t="shared" si="8"/>
        <v>0</v>
      </c>
      <c r="M20" s="156">
        <f t="shared" si="9"/>
        <v>0</v>
      </c>
      <c r="N20" s="23"/>
      <c r="P20" s="38">
        <f t="shared" si="1"/>
        <v>0</v>
      </c>
      <c r="Q20" s="38">
        <f t="shared" si="2"/>
        <v>0</v>
      </c>
      <c r="R20" s="38">
        <f t="shared" si="3"/>
        <v>0</v>
      </c>
      <c r="S20" s="38">
        <f t="shared" si="4"/>
        <v>0</v>
      </c>
      <c r="T20" s="38">
        <f t="shared" si="10"/>
        <v>0</v>
      </c>
    </row>
    <row r="21" spans="1:20">
      <c r="A21" s="8" t="s">
        <v>63</v>
      </c>
      <c r="B21" s="204">
        <v>0</v>
      </c>
      <c r="C21" s="204">
        <v>0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0</v>
      </c>
      <c r="J21" s="22">
        <f t="shared" si="6"/>
        <v>0</v>
      </c>
      <c r="K21" s="22">
        <f t="shared" si="7"/>
        <v>0</v>
      </c>
      <c r="L21" s="22">
        <f t="shared" si="8"/>
        <v>0</v>
      </c>
      <c r="M21" s="156">
        <f t="shared" si="9"/>
        <v>0</v>
      </c>
      <c r="N21" s="23"/>
      <c r="P21" s="38">
        <f t="shared" si="1"/>
        <v>0</v>
      </c>
      <c r="Q21" s="38">
        <f t="shared" si="2"/>
        <v>0</v>
      </c>
      <c r="R21" s="38">
        <f t="shared" si="3"/>
        <v>0</v>
      </c>
      <c r="S21" s="38">
        <f t="shared" si="4"/>
        <v>0</v>
      </c>
      <c r="T21" s="38">
        <f t="shared" si="10"/>
        <v>0</v>
      </c>
    </row>
    <row r="22" spans="1:20">
      <c r="A22" s="8" t="s">
        <v>64</v>
      </c>
      <c r="B22" s="204">
        <v>0</v>
      </c>
      <c r="C22" s="204">
        <v>0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0</v>
      </c>
      <c r="J22" s="22">
        <f t="shared" si="6"/>
        <v>0</v>
      </c>
      <c r="K22" s="22">
        <f t="shared" si="7"/>
        <v>0</v>
      </c>
      <c r="L22" s="22">
        <f t="shared" si="8"/>
        <v>0</v>
      </c>
      <c r="M22" s="156">
        <f t="shared" si="9"/>
        <v>0</v>
      </c>
      <c r="N22" s="23"/>
      <c r="P22" s="38">
        <f t="shared" si="1"/>
        <v>0</v>
      </c>
      <c r="Q22" s="38">
        <f t="shared" si="2"/>
        <v>0</v>
      </c>
      <c r="R22" s="38">
        <f t="shared" si="3"/>
        <v>0</v>
      </c>
      <c r="S22" s="38">
        <f t="shared" si="4"/>
        <v>0</v>
      </c>
      <c r="T22" s="38">
        <f t="shared" si="10"/>
        <v>0</v>
      </c>
    </row>
    <row r="23" spans="1:20">
      <c r="A23" s="8" t="s">
        <v>65</v>
      </c>
      <c r="B23" s="204">
        <v>0</v>
      </c>
      <c r="C23" s="204">
        <v>0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0</v>
      </c>
      <c r="J23" s="22">
        <f t="shared" si="6"/>
        <v>0</v>
      </c>
      <c r="K23" s="22">
        <f t="shared" si="7"/>
        <v>0</v>
      </c>
      <c r="L23" s="22">
        <f t="shared" si="8"/>
        <v>0</v>
      </c>
      <c r="M23" s="156">
        <f t="shared" si="9"/>
        <v>0</v>
      </c>
      <c r="N23" s="23"/>
      <c r="P23" s="38">
        <f t="shared" si="1"/>
        <v>0</v>
      </c>
      <c r="Q23" s="38">
        <f t="shared" si="2"/>
        <v>0</v>
      </c>
      <c r="R23" s="38">
        <f t="shared" si="3"/>
        <v>0</v>
      </c>
      <c r="S23" s="38">
        <f t="shared" si="4"/>
        <v>0</v>
      </c>
      <c r="T23" s="38">
        <f t="shared" si="10"/>
        <v>0</v>
      </c>
    </row>
    <row r="24" spans="1:20">
      <c r="A24" s="8" t="s">
        <v>66</v>
      </c>
      <c r="B24" s="204">
        <v>0</v>
      </c>
      <c r="C24" s="204">
        <v>0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0</v>
      </c>
      <c r="J24" s="22">
        <f t="shared" si="6"/>
        <v>0</v>
      </c>
      <c r="K24" s="22">
        <f t="shared" si="7"/>
        <v>0</v>
      </c>
      <c r="L24" s="22">
        <f t="shared" si="8"/>
        <v>0</v>
      </c>
      <c r="M24" s="156">
        <f t="shared" si="9"/>
        <v>0</v>
      </c>
      <c r="N24" s="23"/>
      <c r="P24" s="38">
        <f t="shared" si="1"/>
        <v>0</v>
      </c>
      <c r="Q24" s="38">
        <f t="shared" si="2"/>
        <v>0</v>
      </c>
      <c r="R24" s="38">
        <f t="shared" si="3"/>
        <v>0</v>
      </c>
      <c r="S24" s="38">
        <f t="shared" si="4"/>
        <v>0</v>
      </c>
      <c r="T24" s="38">
        <f t="shared" si="10"/>
        <v>0</v>
      </c>
    </row>
    <row r="25" spans="1:20">
      <c r="A25" s="8" t="s">
        <v>67</v>
      </c>
      <c r="B25" s="204">
        <v>0</v>
      </c>
      <c r="C25" s="204">
        <v>0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0</v>
      </c>
      <c r="J25" s="22">
        <f t="shared" si="6"/>
        <v>0</v>
      </c>
      <c r="K25" s="22">
        <f t="shared" si="7"/>
        <v>0</v>
      </c>
      <c r="L25" s="22">
        <f t="shared" si="8"/>
        <v>0</v>
      </c>
      <c r="M25" s="156">
        <f t="shared" si="9"/>
        <v>0</v>
      </c>
      <c r="N25" s="23"/>
      <c r="P25" s="38">
        <f t="shared" si="1"/>
        <v>0</v>
      </c>
      <c r="Q25" s="38">
        <f t="shared" si="2"/>
        <v>0</v>
      </c>
      <c r="R25" s="38">
        <f t="shared" si="3"/>
        <v>0</v>
      </c>
      <c r="S25" s="38">
        <f t="shared" si="4"/>
        <v>0</v>
      </c>
      <c r="T25" s="38">
        <f t="shared" si="10"/>
        <v>0</v>
      </c>
    </row>
    <row r="26" spans="1:20">
      <c r="A26" s="8" t="s">
        <v>68</v>
      </c>
      <c r="B26" s="204">
        <v>0</v>
      </c>
      <c r="C26" s="204">
        <v>0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0</v>
      </c>
      <c r="J26" s="22">
        <f t="shared" si="6"/>
        <v>0</v>
      </c>
      <c r="K26" s="22">
        <f t="shared" si="7"/>
        <v>0</v>
      </c>
      <c r="L26" s="22">
        <f t="shared" si="8"/>
        <v>0</v>
      </c>
      <c r="M26" s="156">
        <f t="shared" si="9"/>
        <v>0</v>
      </c>
      <c r="N26" s="23"/>
      <c r="P26" s="38">
        <f t="shared" si="1"/>
        <v>0</v>
      </c>
      <c r="Q26" s="38">
        <f t="shared" si="2"/>
        <v>0</v>
      </c>
      <c r="R26" s="38">
        <f t="shared" si="3"/>
        <v>0</v>
      </c>
      <c r="S26" s="38">
        <f t="shared" si="4"/>
        <v>0</v>
      </c>
      <c r="T26" s="38">
        <f t="shared" si="10"/>
        <v>0</v>
      </c>
    </row>
    <row r="27" spans="1:20">
      <c r="A27" s="8" t="s">
        <v>69</v>
      </c>
      <c r="B27" s="204">
        <v>0</v>
      </c>
      <c r="C27" s="204">
        <v>0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0</v>
      </c>
      <c r="J27" s="22">
        <f t="shared" si="6"/>
        <v>0</v>
      </c>
      <c r="K27" s="22">
        <f t="shared" si="7"/>
        <v>0</v>
      </c>
      <c r="L27" s="22">
        <f t="shared" si="8"/>
        <v>0</v>
      </c>
      <c r="M27" s="156">
        <f t="shared" si="9"/>
        <v>0</v>
      </c>
      <c r="N27" s="23"/>
      <c r="P27" s="38">
        <f t="shared" si="1"/>
        <v>0</v>
      </c>
      <c r="Q27" s="38">
        <f t="shared" si="2"/>
        <v>0</v>
      </c>
      <c r="R27" s="38">
        <f t="shared" si="3"/>
        <v>0</v>
      </c>
      <c r="S27" s="38">
        <f t="shared" si="4"/>
        <v>0</v>
      </c>
      <c r="T27" s="38">
        <f t="shared" si="10"/>
        <v>0</v>
      </c>
    </row>
    <row r="28" spans="1:20">
      <c r="A28" s="8" t="s">
        <v>70</v>
      </c>
      <c r="B28" s="204">
        <v>0</v>
      </c>
      <c r="C28" s="204">
        <v>0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0</v>
      </c>
      <c r="J28" s="22">
        <f t="shared" si="6"/>
        <v>0</v>
      </c>
      <c r="K28" s="22">
        <f t="shared" si="7"/>
        <v>0</v>
      </c>
      <c r="L28" s="22">
        <f t="shared" si="8"/>
        <v>0</v>
      </c>
      <c r="M28" s="156">
        <f t="shared" si="9"/>
        <v>0</v>
      </c>
      <c r="N28" s="23"/>
      <c r="P28" s="38">
        <f t="shared" si="1"/>
        <v>0</v>
      </c>
      <c r="Q28" s="38">
        <f t="shared" si="2"/>
        <v>0</v>
      </c>
      <c r="R28" s="38">
        <f t="shared" si="3"/>
        <v>0</v>
      </c>
      <c r="S28" s="38">
        <f t="shared" si="4"/>
        <v>0</v>
      </c>
      <c r="T28" s="38">
        <f t="shared" si="10"/>
        <v>0</v>
      </c>
    </row>
    <row r="29" spans="1:20">
      <c r="A29" s="8" t="s">
        <v>71</v>
      </c>
      <c r="B29" s="204">
        <v>0</v>
      </c>
      <c r="C29" s="204">
        <v>0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0</v>
      </c>
      <c r="J29" s="22">
        <f t="shared" si="6"/>
        <v>0</v>
      </c>
      <c r="K29" s="22">
        <f t="shared" si="7"/>
        <v>0</v>
      </c>
      <c r="L29" s="22">
        <f t="shared" si="8"/>
        <v>0</v>
      </c>
      <c r="M29" s="156">
        <f t="shared" si="9"/>
        <v>0</v>
      </c>
      <c r="N29" s="23"/>
      <c r="P29" s="38">
        <f t="shared" si="1"/>
        <v>0</v>
      </c>
      <c r="Q29" s="38">
        <f t="shared" si="2"/>
        <v>0</v>
      </c>
      <c r="R29" s="38">
        <f t="shared" si="3"/>
        <v>0</v>
      </c>
      <c r="S29" s="38">
        <f t="shared" si="4"/>
        <v>0</v>
      </c>
      <c r="T29" s="38">
        <f t="shared" si="10"/>
        <v>0</v>
      </c>
    </row>
    <row r="30" spans="1:20">
      <c r="A30" s="8" t="s">
        <v>72</v>
      </c>
      <c r="B30" s="204">
        <v>0</v>
      </c>
      <c r="C30" s="204">
        <v>0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0</v>
      </c>
      <c r="J30" s="22">
        <f t="shared" si="6"/>
        <v>0</v>
      </c>
      <c r="K30" s="22">
        <f t="shared" si="7"/>
        <v>0</v>
      </c>
      <c r="L30" s="22">
        <f t="shared" si="8"/>
        <v>0</v>
      </c>
      <c r="M30" s="156">
        <f t="shared" si="9"/>
        <v>0</v>
      </c>
      <c r="N30" s="23"/>
      <c r="P30" s="38">
        <f t="shared" si="1"/>
        <v>0</v>
      </c>
      <c r="Q30" s="38">
        <f t="shared" si="2"/>
        <v>0</v>
      </c>
      <c r="R30" s="38">
        <f t="shared" si="3"/>
        <v>0</v>
      </c>
      <c r="S30" s="38">
        <f t="shared" si="4"/>
        <v>0</v>
      </c>
      <c r="T30" s="38">
        <f t="shared" si="10"/>
        <v>0</v>
      </c>
    </row>
    <row r="31" spans="1:20">
      <c r="A31" s="8" t="s">
        <v>73</v>
      </c>
      <c r="B31" s="204">
        <v>0</v>
      </c>
      <c r="C31" s="204">
        <v>0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0</v>
      </c>
      <c r="J31" s="22">
        <f t="shared" si="6"/>
        <v>0</v>
      </c>
      <c r="K31" s="22">
        <f t="shared" si="7"/>
        <v>0</v>
      </c>
      <c r="L31" s="22">
        <f t="shared" si="8"/>
        <v>0</v>
      </c>
      <c r="M31" s="156">
        <f t="shared" si="9"/>
        <v>0</v>
      </c>
      <c r="N31" s="23"/>
      <c r="P31" s="38">
        <f t="shared" si="1"/>
        <v>0</v>
      </c>
      <c r="Q31" s="38">
        <f t="shared" si="2"/>
        <v>0</v>
      </c>
      <c r="R31" s="38">
        <f t="shared" si="3"/>
        <v>0</v>
      </c>
      <c r="S31" s="38">
        <f t="shared" si="4"/>
        <v>0</v>
      </c>
      <c r="T31" s="38">
        <f t="shared" si="10"/>
        <v>0</v>
      </c>
    </row>
    <row r="32" spans="1:20">
      <c r="A32" s="8" t="s">
        <v>74</v>
      </c>
      <c r="B32" s="204">
        <v>0</v>
      </c>
      <c r="C32" s="204">
        <v>0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0</v>
      </c>
      <c r="J32" s="22">
        <f t="shared" si="6"/>
        <v>0</v>
      </c>
      <c r="K32" s="22">
        <f t="shared" si="7"/>
        <v>0</v>
      </c>
      <c r="L32" s="22">
        <f t="shared" si="8"/>
        <v>0</v>
      </c>
      <c r="M32" s="156">
        <f t="shared" si="9"/>
        <v>0</v>
      </c>
      <c r="N32" s="23"/>
      <c r="P32" s="38">
        <f t="shared" si="1"/>
        <v>0</v>
      </c>
      <c r="Q32" s="38">
        <f t="shared" si="2"/>
        <v>0</v>
      </c>
      <c r="R32" s="38">
        <f t="shared" si="3"/>
        <v>0</v>
      </c>
      <c r="S32" s="38">
        <f t="shared" si="4"/>
        <v>0</v>
      </c>
      <c r="T32" s="38">
        <f t="shared" si="10"/>
        <v>0</v>
      </c>
    </row>
    <row r="33" spans="1:20">
      <c r="A33" s="8" t="s">
        <v>75</v>
      </c>
      <c r="B33" s="204">
        <v>0</v>
      </c>
      <c r="C33" s="204">
        <v>0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0</v>
      </c>
      <c r="J33" s="22">
        <f t="shared" si="6"/>
        <v>0</v>
      </c>
      <c r="K33" s="22">
        <f t="shared" si="7"/>
        <v>0</v>
      </c>
      <c r="L33" s="22">
        <f t="shared" si="8"/>
        <v>0</v>
      </c>
      <c r="M33" s="156">
        <f t="shared" si="9"/>
        <v>0</v>
      </c>
      <c r="N33" s="23"/>
      <c r="P33" s="38">
        <f t="shared" si="1"/>
        <v>0</v>
      </c>
      <c r="Q33" s="38">
        <f t="shared" si="2"/>
        <v>0</v>
      </c>
      <c r="R33" s="38">
        <f t="shared" si="3"/>
        <v>0</v>
      </c>
      <c r="S33" s="38">
        <f t="shared" si="4"/>
        <v>0</v>
      </c>
      <c r="T33" s="38">
        <f t="shared" si="10"/>
        <v>0</v>
      </c>
    </row>
    <row r="34" spans="1:20">
      <c r="A34" s="8" t="s">
        <v>76</v>
      </c>
      <c r="B34" s="204">
        <v>0</v>
      </c>
      <c r="C34" s="204">
        <v>0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0</v>
      </c>
      <c r="J34" s="22">
        <f t="shared" si="6"/>
        <v>0</v>
      </c>
      <c r="K34" s="22">
        <f t="shared" si="7"/>
        <v>0</v>
      </c>
      <c r="L34" s="22">
        <f t="shared" si="8"/>
        <v>0</v>
      </c>
      <c r="M34" s="156">
        <f t="shared" si="9"/>
        <v>0</v>
      </c>
      <c r="N34" s="23"/>
      <c r="P34" s="38">
        <f t="shared" si="1"/>
        <v>0</v>
      </c>
      <c r="Q34" s="38">
        <f t="shared" si="2"/>
        <v>0</v>
      </c>
      <c r="R34" s="38">
        <f t="shared" si="3"/>
        <v>0</v>
      </c>
      <c r="S34" s="38">
        <f t="shared" si="4"/>
        <v>0</v>
      </c>
      <c r="T34" s="38">
        <f t="shared" si="10"/>
        <v>0</v>
      </c>
    </row>
    <row r="35" spans="1:20">
      <c r="A35" s="8" t="s">
        <v>77</v>
      </c>
      <c r="B35" s="204">
        <v>0</v>
      </c>
      <c r="C35" s="204">
        <v>0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0</v>
      </c>
      <c r="J35" s="22">
        <f t="shared" si="6"/>
        <v>0</v>
      </c>
      <c r="K35" s="22">
        <f t="shared" si="7"/>
        <v>0</v>
      </c>
      <c r="L35" s="22">
        <f t="shared" si="8"/>
        <v>0</v>
      </c>
      <c r="M35" s="156">
        <f t="shared" si="9"/>
        <v>0</v>
      </c>
      <c r="N35" s="23"/>
      <c r="P35" s="38">
        <f t="shared" ref="P35:P66" si="12">I35</f>
        <v>0</v>
      </c>
      <c r="Q35" s="38">
        <f t="shared" ref="Q35:Q66" si="13">J35</f>
        <v>0</v>
      </c>
      <c r="R35" s="38">
        <f t="shared" ref="R35:R66" si="14">K35</f>
        <v>0</v>
      </c>
      <c r="S35" s="38">
        <f t="shared" ref="S35:S66" si="15">L35</f>
        <v>0</v>
      </c>
      <c r="T35" s="38">
        <f t="shared" si="10"/>
        <v>0</v>
      </c>
    </row>
    <row r="36" spans="1:20">
      <c r="A36" s="8" t="s">
        <v>78</v>
      </c>
      <c r="B36" s="204">
        <v>0</v>
      </c>
      <c r="C36" s="204">
        <v>0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0</v>
      </c>
      <c r="J36" s="22">
        <f t="shared" si="6"/>
        <v>0</v>
      </c>
      <c r="K36" s="22">
        <f t="shared" si="7"/>
        <v>0</v>
      </c>
      <c r="L36" s="22">
        <f t="shared" si="8"/>
        <v>0</v>
      </c>
      <c r="M36" s="156">
        <f t="shared" si="9"/>
        <v>0</v>
      </c>
      <c r="N36" s="23"/>
      <c r="P36" s="38">
        <f t="shared" si="12"/>
        <v>0</v>
      </c>
      <c r="Q36" s="38">
        <f t="shared" si="13"/>
        <v>0</v>
      </c>
      <c r="R36" s="38">
        <f t="shared" si="14"/>
        <v>0</v>
      </c>
      <c r="S36" s="38">
        <f t="shared" si="15"/>
        <v>0</v>
      </c>
      <c r="T36" s="38">
        <f t="shared" si="10"/>
        <v>0</v>
      </c>
    </row>
    <row r="37" spans="1:20">
      <c r="A37" s="8" t="s">
        <v>79</v>
      </c>
      <c r="B37" s="204">
        <v>0</v>
      </c>
      <c r="C37" s="204">
        <v>0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0</v>
      </c>
      <c r="J37" s="22">
        <f t="shared" si="6"/>
        <v>0</v>
      </c>
      <c r="K37" s="22">
        <f t="shared" si="7"/>
        <v>0</v>
      </c>
      <c r="L37" s="22">
        <f t="shared" si="8"/>
        <v>0</v>
      </c>
      <c r="M37" s="156">
        <f t="shared" si="9"/>
        <v>0</v>
      </c>
      <c r="N37" s="23"/>
      <c r="P37" s="38">
        <f t="shared" si="12"/>
        <v>0</v>
      </c>
      <c r="Q37" s="38">
        <f t="shared" si="13"/>
        <v>0</v>
      </c>
      <c r="R37" s="38">
        <f t="shared" si="14"/>
        <v>0</v>
      </c>
      <c r="S37" s="38">
        <f t="shared" si="15"/>
        <v>0</v>
      </c>
      <c r="T37" s="38">
        <f t="shared" si="10"/>
        <v>0</v>
      </c>
    </row>
    <row r="38" spans="1:20">
      <c r="A38" s="8" t="s">
        <v>80</v>
      </c>
      <c r="B38" s="204">
        <v>0</v>
      </c>
      <c r="C38" s="204">
        <v>0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0</v>
      </c>
      <c r="J38" s="22">
        <f t="shared" si="6"/>
        <v>0</v>
      </c>
      <c r="K38" s="22">
        <f t="shared" si="7"/>
        <v>0</v>
      </c>
      <c r="L38" s="22">
        <f t="shared" si="8"/>
        <v>0</v>
      </c>
      <c r="M38" s="156">
        <f t="shared" si="9"/>
        <v>0</v>
      </c>
      <c r="N38" s="23"/>
      <c r="P38" s="38">
        <f t="shared" si="12"/>
        <v>0</v>
      </c>
      <c r="Q38" s="38">
        <f t="shared" si="13"/>
        <v>0</v>
      </c>
      <c r="R38" s="38">
        <f t="shared" si="14"/>
        <v>0</v>
      </c>
      <c r="S38" s="38">
        <f t="shared" si="15"/>
        <v>0</v>
      </c>
      <c r="T38" s="38">
        <f t="shared" si="10"/>
        <v>0</v>
      </c>
    </row>
    <row r="39" spans="1:20">
      <c r="A39" s="8" t="s">
        <v>81</v>
      </c>
      <c r="B39" s="204">
        <v>0</v>
      </c>
      <c r="C39" s="204">
        <v>0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0</v>
      </c>
      <c r="J39" s="22">
        <f t="shared" si="6"/>
        <v>0</v>
      </c>
      <c r="K39" s="22">
        <f t="shared" si="7"/>
        <v>0</v>
      </c>
      <c r="L39" s="22">
        <f t="shared" si="8"/>
        <v>0</v>
      </c>
      <c r="M39" s="156">
        <f t="shared" si="9"/>
        <v>0</v>
      </c>
      <c r="N39" s="23"/>
      <c r="P39" s="38">
        <f t="shared" si="12"/>
        <v>0</v>
      </c>
      <c r="Q39" s="38">
        <f t="shared" si="13"/>
        <v>0</v>
      </c>
      <c r="R39" s="38">
        <f t="shared" si="14"/>
        <v>0</v>
      </c>
      <c r="S39" s="38">
        <f t="shared" si="15"/>
        <v>0</v>
      </c>
      <c r="T39" s="38">
        <f t="shared" si="10"/>
        <v>0</v>
      </c>
    </row>
    <row r="40" spans="1:20">
      <c r="A40" s="8" t="s">
        <v>82</v>
      </c>
      <c r="B40" s="204">
        <v>0</v>
      </c>
      <c r="C40" s="204">
        <v>0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0</v>
      </c>
      <c r="J40" s="22">
        <f t="shared" si="6"/>
        <v>0</v>
      </c>
      <c r="K40" s="22">
        <f t="shared" si="7"/>
        <v>0</v>
      </c>
      <c r="L40" s="22">
        <f t="shared" si="8"/>
        <v>0</v>
      </c>
      <c r="M40" s="156">
        <f t="shared" si="9"/>
        <v>0</v>
      </c>
      <c r="N40" s="23"/>
      <c r="P40" s="38">
        <f t="shared" si="12"/>
        <v>0</v>
      </c>
      <c r="Q40" s="38">
        <f t="shared" si="13"/>
        <v>0</v>
      </c>
      <c r="R40" s="38">
        <f t="shared" si="14"/>
        <v>0</v>
      </c>
      <c r="S40" s="38">
        <f t="shared" si="15"/>
        <v>0</v>
      </c>
      <c r="T40" s="38">
        <f t="shared" si="10"/>
        <v>0</v>
      </c>
    </row>
    <row r="41" spans="1:20">
      <c r="A41" s="8" t="s">
        <v>83</v>
      </c>
      <c r="B41" s="204">
        <v>0</v>
      </c>
      <c r="C41" s="204">
        <v>0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0</v>
      </c>
      <c r="J41" s="22">
        <f t="shared" si="6"/>
        <v>0</v>
      </c>
      <c r="K41" s="22">
        <f t="shared" si="7"/>
        <v>0</v>
      </c>
      <c r="L41" s="22">
        <f t="shared" si="8"/>
        <v>0</v>
      </c>
      <c r="M41" s="156">
        <f t="shared" si="9"/>
        <v>0</v>
      </c>
      <c r="N41" s="23"/>
      <c r="P41" s="38">
        <f t="shared" si="12"/>
        <v>0</v>
      </c>
      <c r="Q41" s="38">
        <f t="shared" si="13"/>
        <v>0</v>
      </c>
      <c r="R41" s="38">
        <f t="shared" si="14"/>
        <v>0</v>
      </c>
      <c r="S41" s="38">
        <f t="shared" si="15"/>
        <v>0</v>
      </c>
      <c r="T41" s="38">
        <f t="shared" si="10"/>
        <v>0</v>
      </c>
    </row>
    <row r="42" spans="1:20">
      <c r="A42" s="8" t="s">
        <v>84</v>
      </c>
      <c r="B42" s="204">
        <v>0</v>
      </c>
      <c r="C42" s="204">
        <v>0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0</v>
      </c>
      <c r="J42" s="22">
        <f t="shared" si="6"/>
        <v>0</v>
      </c>
      <c r="K42" s="22">
        <f t="shared" si="7"/>
        <v>0</v>
      </c>
      <c r="L42" s="22">
        <f t="shared" si="8"/>
        <v>0</v>
      </c>
      <c r="M42" s="156">
        <f t="shared" si="9"/>
        <v>0</v>
      </c>
      <c r="N42" s="23"/>
      <c r="P42" s="38">
        <f t="shared" si="12"/>
        <v>0</v>
      </c>
      <c r="Q42" s="38">
        <f t="shared" si="13"/>
        <v>0</v>
      </c>
      <c r="R42" s="38">
        <f t="shared" si="14"/>
        <v>0</v>
      </c>
      <c r="S42" s="38">
        <f t="shared" si="15"/>
        <v>0</v>
      </c>
      <c r="T42" s="38">
        <f t="shared" si="10"/>
        <v>0</v>
      </c>
    </row>
    <row r="43" spans="1:20">
      <c r="A43" s="8" t="s">
        <v>85</v>
      </c>
      <c r="B43" s="204">
        <v>0</v>
      </c>
      <c r="C43" s="204">
        <v>0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0</v>
      </c>
      <c r="J43" s="22">
        <f t="shared" si="6"/>
        <v>0</v>
      </c>
      <c r="K43" s="22">
        <f t="shared" si="7"/>
        <v>0</v>
      </c>
      <c r="L43" s="22">
        <f t="shared" si="8"/>
        <v>0</v>
      </c>
      <c r="M43" s="156">
        <f t="shared" si="9"/>
        <v>0</v>
      </c>
      <c r="N43" s="23"/>
      <c r="P43" s="38">
        <f t="shared" si="12"/>
        <v>0</v>
      </c>
      <c r="Q43" s="38">
        <f t="shared" si="13"/>
        <v>0</v>
      </c>
      <c r="R43" s="38">
        <f t="shared" si="14"/>
        <v>0</v>
      </c>
      <c r="S43" s="38">
        <f t="shared" si="15"/>
        <v>0</v>
      </c>
      <c r="T43" s="38">
        <f t="shared" si="10"/>
        <v>0</v>
      </c>
    </row>
    <row r="44" spans="1:20">
      <c r="A44" s="8" t="s">
        <v>86</v>
      </c>
      <c r="B44" s="204">
        <v>0</v>
      </c>
      <c r="C44" s="204">
        <v>0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0</v>
      </c>
      <c r="J44" s="22">
        <f t="shared" si="6"/>
        <v>0</v>
      </c>
      <c r="K44" s="22">
        <f t="shared" si="7"/>
        <v>0</v>
      </c>
      <c r="L44" s="22">
        <f t="shared" si="8"/>
        <v>0</v>
      </c>
      <c r="M44" s="156">
        <f t="shared" si="9"/>
        <v>0</v>
      </c>
      <c r="N44" s="23"/>
      <c r="P44" s="38">
        <f t="shared" si="12"/>
        <v>0</v>
      </c>
      <c r="Q44" s="38">
        <f t="shared" si="13"/>
        <v>0</v>
      </c>
      <c r="R44" s="38">
        <f t="shared" si="14"/>
        <v>0</v>
      </c>
      <c r="S44" s="38">
        <f t="shared" si="15"/>
        <v>0</v>
      </c>
      <c r="T44" s="38">
        <f t="shared" si="10"/>
        <v>0</v>
      </c>
    </row>
    <row r="45" spans="1:20">
      <c r="A45" s="8" t="s">
        <v>87</v>
      </c>
      <c r="B45" s="204">
        <v>0</v>
      </c>
      <c r="C45" s="204">
        <v>0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0</v>
      </c>
      <c r="J45" s="22">
        <f t="shared" si="6"/>
        <v>0</v>
      </c>
      <c r="K45" s="22">
        <f t="shared" si="7"/>
        <v>0</v>
      </c>
      <c r="L45" s="22">
        <f t="shared" si="8"/>
        <v>0</v>
      </c>
      <c r="M45" s="156">
        <f t="shared" si="9"/>
        <v>0</v>
      </c>
      <c r="N45" s="23"/>
      <c r="P45" s="38">
        <f t="shared" si="12"/>
        <v>0</v>
      </c>
      <c r="Q45" s="38">
        <f t="shared" si="13"/>
        <v>0</v>
      </c>
      <c r="R45" s="38">
        <f t="shared" si="14"/>
        <v>0</v>
      </c>
      <c r="S45" s="38">
        <f t="shared" si="15"/>
        <v>0</v>
      </c>
      <c r="T45" s="38">
        <f t="shared" si="10"/>
        <v>0</v>
      </c>
    </row>
    <row r="46" spans="1:20">
      <c r="A46" s="8" t="s">
        <v>88</v>
      </c>
      <c r="B46" s="204">
        <v>0</v>
      </c>
      <c r="C46" s="204">
        <v>0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0</v>
      </c>
      <c r="J46" s="22">
        <f t="shared" si="6"/>
        <v>0</v>
      </c>
      <c r="K46" s="22">
        <f t="shared" si="7"/>
        <v>0</v>
      </c>
      <c r="L46" s="22">
        <f t="shared" si="8"/>
        <v>0</v>
      </c>
      <c r="M46" s="156">
        <f t="shared" si="9"/>
        <v>0</v>
      </c>
      <c r="N46" s="23"/>
      <c r="P46" s="38">
        <f t="shared" si="12"/>
        <v>0</v>
      </c>
      <c r="Q46" s="38">
        <f t="shared" si="13"/>
        <v>0</v>
      </c>
      <c r="R46" s="38">
        <f t="shared" si="14"/>
        <v>0</v>
      </c>
      <c r="S46" s="38">
        <f t="shared" si="15"/>
        <v>0</v>
      </c>
      <c r="T46" s="38">
        <f t="shared" si="10"/>
        <v>0</v>
      </c>
    </row>
    <row r="47" spans="1:20">
      <c r="A47" s="8" t="s">
        <v>89</v>
      </c>
      <c r="B47" s="204">
        <v>0</v>
      </c>
      <c r="C47" s="204">
        <v>0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0</v>
      </c>
      <c r="J47" s="22">
        <f t="shared" si="6"/>
        <v>0</v>
      </c>
      <c r="K47" s="22">
        <f t="shared" si="7"/>
        <v>0</v>
      </c>
      <c r="L47" s="22">
        <f t="shared" si="8"/>
        <v>0</v>
      </c>
      <c r="M47" s="156">
        <f t="shared" si="9"/>
        <v>0</v>
      </c>
      <c r="N47" s="23"/>
      <c r="P47" s="38">
        <f t="shared" si="12"/>
        <v>0</v>
      </c>
      <c r="Q47" s="38">
        <f t="shared" si="13"/>
        <v>0</v>
      </c>
      <c r="R47" s="38">
        <f t="shared" si="14"/>
        <v>0</v>
      </c>
      <c r="S47" s="38">
        <f t="shared" si="15"/>
        <v>0</v>
      </c>
      <c r="T47" s="38">
        <f t="shared" si="10"/>
        <v>0</v>
      </c>
    </row>
    <row r="48" spans="1:20">
      <c r="A48" s="8" t="s">
        <v>90</v>
      </c>
      <c r="B48" s="204">
        <v>0</v>
      </c>
      <c r="C48" s="204">
        <v>0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0</v>
      </c>
      <c r="J48" s="22">
        <f t="shared" si="6"/>
        <v>0</v>
      </c>
      <c r="K48" s="22">
        <f t="shared" si="7"/>
        <v>0</v>
      </c>
      <c r="L48" s="22">
        <f t="shared" si="8"/>
        <v>0</v>
      </c>
      <c r="M48" s="156">
        <f t="shared" si="9"/>
        <v>0</v>
      </c>
      <c r="N48" s="23"/>
      <c r="P48" s="38">
        <f t="shared" si="12"/>
        <v>0</v>
      </c>
      <c r="Q48" s="38">
        <f t="shared" si="13"/>
        <v>0</v>
      </c>
      <c r="R48" s="38">
        <f t="shared" si="14"/>
        <v>0</v>
      </c>
      <c r="S48" s="38">
        <f t="shared" si="15"/>
        <v>0</v>
      </c>
      <c r="T48" s="38">
        <f t="shared" si="10"/>
        <v>0</v>
      </c>
    </row>
    <row r="49" spans="1:20">
      <c r="A49" s="8" t="s">
        <v>91</v>
      </c>
      <c r="B49" s="204">
        <v>0</v>
      </c>
      <c r="C49" s="204">
        <v>0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0</v>
      </c>
      <c r="J49" s="22">
        <f t="shared" si="6"/>
        <v>0</v>
      </c>
      <c r="K49" s="22">
        <f t="shared" si="7"/>
        <v>0</v>
      </c>
      <c r="L49" s="22">
        <f t="shared" si="8"/>
        <v>0</v>
      </c>
      <c r="M49" s="156">
        <f t="shared" si="9"/>
        <v>0</v>
      </c>
      <c r="N49" s="23"/>
      <c r="P49" s="38">
        <f t="shared" si="12"/>
        <v>0</v>
      </c>
      <c r="Q49" s="38">
        <f t="shared" si="13"/>
        <v>0</v>
      </c>
      <c r="R49" s="38">
        <f t="shared" si="14"/>
        <v>0</v>
      </c>
      <c r="S49" s="38">
        <f t="shared" si="15"/>
        <v>0</v>
      </c>
      <c r="T49" s="38">
        <f t="shared" si="10"/>
        <v>0</v>
      </c>
    </row>
    <row r="50" spans="1:20">
      <c r="A50" s="8" t="s">
        <v>92</v>
      </c>
      <c r="B50" s="204">
        <v>0</v>
      </c>
      <c r="C50" s="204">
        <v>0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0</v>
      </c>
      <c r="J50" s="22">
        <f t="shared" si="6"/>
        <v>0</v>
      </c>
      <c r="K50" s="22">
        <f t="shared" si="7"/>
        <v>0</v>
      </c>
      <c r="L50" s="22">
        <f t="shared" si="8"/>
        <v>0</v>
      </c>
      <c r="M50" s="156">
        <f t="shared" si="9"/>
        <v>0</v>
      </c>
      <c r="N50" s="23"/>
      <c r="P50" s="38">
        <f t="shared" si="12"/>
        <v>0</v>
      </c>
      <c r="Q50" s="38">
        <f t="shared" si="13"/>
        <v>0</v>
      </c>
      <c r="R50" s="38">
        <f t="shared" si="14"/>
        <v>0</v>
      </c>
      <c r="S50" s="38">
        <f t="shared" si="15"/>
        <v>0</v>
      </c>
      <c r="T50" s="38">
        <f t="shared" si="10"/>
        <v>0</v>
      </c>
    </row>
    <row r="51" spans="1:20">
      <c r="A51" s="8" t="s">
        <v>93</v>
      </c>
      <c r="B51" s="204">
        <v>0</v>
      </c>
      <c r="C51" s="204">
        <v>0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0</v>
      </c>
      <c r="J51" s="22">
        <f t="shared" si="6"/>
        <v>0</v>
      </c>
      <c r="K51" s="22">
        <f t="shared" si="7"/>
        <v>0</v>
      </c>
      <c r="L51" s="22">
        <f t="shared" si="8"/>
        <v>0</v>
      </c>
      <c r="M51" s="156">
        <f t="shared" si="9"/>
        <v>0</v>
      </c>
      <c r="N51" s="23"/>
      <c r="P51" s="38">
        <f t="shared" si="12"/>
        <v>0</v>
      </c>
      <c r="Q51" s="38">
        <f t="shared" si="13"/>
        <v>0</v>
      </c>
      <c r="R51" s="38">
        <f t="shared" si="14"/>
        <v>0</v>
      </c>
      <c r="S51" s="38">
        <f t="shared" si="15"/>
        <v>0</v>
      </c>
      <c r="T51" s="38">
        <f t="shared" si="10"/>
        <v>0</v>
      </c>
    </row>
    <row r="52" spans="1:20">
      <c r="A52" s="8" t="s">
        <v>94</v>
      </c>
      <c r="B52" s="204">
        <v>0</v>
      </c>
      <c r="C52" s="204">
        <v>0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0</v>
      </c>
      <c r="J52" s="22">
        <f t="shared" si="6"/>
        <v>0</v>
      </c>
      <c r="K52" s="22">
        <f t="shared" si="7"/>
        <v>0</v>
      </c>
      <c r="L52" s="22">
        <f t="shared" si="8"/>
        <v>0</v>
      </c>
      <c r="M52" s="156">
        <f t="shared" si="9"/>
        <v>0</v>
      </c>
      <c r="N52" s="23"/>
      <c r="P52" s="38">
        <f t="shared" si="12"/>
        <v>0</v>
      </c>
      <c r="Q52" s="38">
        <f t="shared" si="13"/>
        <v>0</v>
      </c>
      <c r="R52" s="38">
        <f t="shared" si="14"/>
        <v>0</v>
      </c>
      <c r="S52" s="38">
        <f t="shared" si="15"/>
        <v>0</v>
      </c>
      <c r="T52" s="38">
        <f t="shared" si="10"/>
        <v>0</v>
      </c>
    </row>
    <row r="53" spans="1:20">
      <c r="A53" s="8" t="s">
        <v>95</v>
      </c>
      <c r="B53" s="204">
        <v>0</v>
      </c>
      <c r="C53" s="204">
        <v>0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0</v>
      </c>
      <c r="J53" s="22">
        <f t="shared" si="6"/>
        <v>0</v>
      </c>
      <c r="K53" s="22">
        <f t="shared" si="7"/>
        <v>0</v>
      </c>
      <c r="L53" s="22">
        <f t="shared" si="8"/>
        <v>0</v>
      </c>
      <c r="M53" s="156">
        <f t="shared" si="9"/>
        <v>0</v>
      </c>
      <c r="N53" s="23"/>
      <c r="P53" s="38">
        <f t="shared" si="12"/>
        <v>0</v>
      </c>
      <c r="Q53" s="38">
        <f t="shared" si="13"/>
        <v>0</v>
      </c>
      <c r="R53" s="38">
        <f t="shared" si="14"/>
        <v>0</v>
      </c>
      <c r="S53" s="38">
        <f t="shared" si="15"/>
        <v>0</v>
      </c>
      <c r="T53" s="38">
        <f t="shared" si="10"/>
        <v>0</v>
      </c>
    </row>
    <row r="54" spans="1:20">
      <c r="A54" s="8" t="s">
        <v>96</v>
      </c>
      <c r="B54" s="204">
        <v>0</v>
      </c>
      <c r="C54" s="204">
        <v>0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0</v>
      </c>
      <c r="J54" s="22">
        <f t="shared" si="6"/>
        <v>0</v>
      </c>
      <c r="K54" s="22">
        <f t="shared" si="7"/>
        <v>0</v>
      </c>
      <c r="L54" s="22">
        <f t="shared" si="8"/>
        <v>0</v>
      </c>
      <c r="M54" s="156">
        <f t="shared" si="9"/>
        <v>0</v>
      </c>
      <c r="N54" s="23"/>
      <c r="P54" s="38">
        <f t="shared" si="12"/>
        <v>0</v>
      </c>
      <c r="Q54" s="38">
        <f t="shared" si="13"/>
        <v>0</v>
      </c>
      <c r="R54" s="38">
        <f t="shared" si="14"/>
        <v>0</v>
      </c>
      <c r="S54" s="38">
        <f t="shared" si="15"/>
        <v>0</v>
      </c>
      <c r="T54" s="38">
        <f t="shared" si="10"/>
        <v>0</v>
      </c>
    </row>
    <row r="55" spans="1:20">
      <c r="A55" s="8" t="s">
        <v>97</v>
      </c>
      <c r="B55" s="204">
        <v>0</v>
      </c>
      <c r="C55" s="204">
        <v>0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0</v>
      </c>
      <c r="J55" s="22">
        <f t="shared" si="6"/>
        <v>0</v>
      </c>
      <c r="K55" s="22">
        <f t="shared" si="7"/>
        <v>0</v>
      </c>
      <c r="L55" s="22">
        <f t="shared" si="8"/>
        <v>0</v>
      </c>
      <c r="M55" s="156">
        <f t="shared" si="9"/>
        <v>0</v>
      </c>
      <c r="N55" s="23"/>
      <c r="P55" s="38">
        <f t="shared" si="12"/>
        <v>0</v>
      </c>
      <c r="Q55" s="38">
        <f t="shared" si="13"/>
        <v>0</v>
      </c>
      <c r="R55" s="38">
        <f t="shared" si="14"/>
        <v>0</v>
      </c>
      <c r="S55" s="38">
        <f t="shared" si="15"/>
        <v>0</v>
      </c>
      <c r="T55" s="38">
        <f t="shared" si="10"/>
        <v>0</v>
      </c>
    </row>
    <row r="56" spans="1:20">
      <c r="A56" s="8" t="s">
        <v>98</v>
      </c>
      <c r="B56" s="204">
        <v>0</v>
      </c>
      <c r="C56" s="204">
        <v>0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0</v>
      </c>
      <c r="J56" s="22">
        <f t="shared" si="6"/>
        <v>0</v>
      </c>
      <c r="K56" s="22">
        <f t="shared" si="7"/>
        <v>0</v>
      </c>
      <c r="L56" s="22">
        <f t="shared" si="8"/>
        <v>0</v>
      </c>
      <c r="M56" s="156">
        <f t="shared" si="9"/>
        <v>0</v>
      </c>
      <c r="N56" s="23"/>
      <c r="P56" s="38">
        <f t="shared" si="12"/>
        <v>0</v>
      </c>
      <c r="Q56" s="38">
        <f t="shared" si="13"/>
        <v>0</v>
      </c>
      <c r="R56" s="38">
        <f t="shared" si="14"/>
        <v>0</v>
      </c>
      <c r="S56" s="38">
        <f t="shared" si="15"/>
        <v>0</v>
      </c>
      <c r="T56" s="38">
        <f t="shared" si="10"/>
        <v>0</v>
      </c>
    </row>
    <row r="57" spans="1:20">
      <c r="A57" s="8" t="s">
        <v>99</v>
      </c>
      <c r="B57" s="204">
        <v>0</v>
      </c>
      <c r="C57" s="204">
        <v>0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0</v>
      </c>
      <c r="J57" s="22">
        <f t="shared" si="6"/>
        <v>0</v>
      </c>
      <c r="K57" s="22">
        <f t="shared" si="7"/>
        <v>0</v>
      </c>
      <c r="L57" s="22">
        <f t="shared" si="8"/>
        <v>0</v>
      </c>
      <c r="M57" s="156">
        <f t="shared" si="9"/>
        <v>0</v>
      </c>
      <c r="N57" s="23"/>
      <c r="P57" s="38">
        <f t="shared" si="12"/>
        <v>0</v>
      </c>
      <c r="Q57" s="38">
        <f t="shared" si="13"/>
        <v>0</v>
      </c>
      <c r="R57" s="38">
        <f t="shared" si="14"/>
        <v>0</v>
      </c>
      <c r="S57" s="38">
        <f t="shared" si="15"/>
        <v>0</v>
      </c>
      <c r="T57" s="38">
        <f t="shared" si="10"/>
        <v>0</v>
      </c>
    </row>
    <row r="58" spans="1:20">
      <c r="A58" s="8" t="s">
        <v>100</v>
      </c>
      <c r="B58" s="204">
        <v>0</v>
      </c>
      <c r="C58" s="204">
        <v>0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0</v>
      </c>
      <c r="J58" s="22">
        <f t="shared" si="6"/>
        <v>0</v>
      </c>
      <c r="K58" s="22">
        <f t="shared" si="7"/>
        <v>0</v>
      </c>
      <c r="L58" s="22">
        <f t="shared" si="8"/>
        <v>0</v>
      </c>
      <c r="M58" s="156">
        <f t="shared" si="9"/>
        <v>0</v>
      </c>
      <c r="N58" s="23"/>
      <c r="P58" s="38">
        <f t="shared" si="12"/>
        <v>0</v>
      </c>
      <c r="Q58" s="38">
        <f t="shared" si="13"/>
        <v>0</v>
      </c>
      <c r="R58" s="38">
        <f t="shared" si="14"/>
        <v>0</v>
      </c>
      <c r="S58" s="38">
        <f t="shared" si="15"/>
        <v>0</v>
      </c>
      <c r="T58" s="38">
        <f t="shared" si="10"/>
        <v>0</v>
      </c>
    </row>
    <row r="59" spans="1:20">
      <c r="A59" s="8" t="s">
        <v>101</v>
      </c>
      <c r="B59" s="204">
        <v>0</v>
      </c>
      <c r="C59" s="204">
        <v>0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0</v>
      </c>
      <c r="J59" s="22">
        <f t="shared" si="6"/>
        <v>0</v>
      </c>
      <c r="K59" s="22">
        <f t="shared" si="7"/>
        <v>0</v>
      </c>
      <c r="L59" s="22">
        <f t="shared" si="8"/>
        <v>0</v>
      </c>
      <c r="M59" s="156">
        <f t="shared" si="9"/>
        <v>0</v>
      </c>
      <c r="N59" s="23"/>
      <c r="P59" s="38">
        <f t="shared" si="12"/>
        <v>0</v>
      </c>
      <c r="Q59" s="38">
        <f t="shared" si="13"/>
        <v>0</v>
      </c>
      <c r="R59" s="38">
        <f t="shared" si="14"/>
        <v>0</v>
      </c>
      <c r="S59" s="38">
        <f t="shared" si="15"/>
        <v>0</v>
      </c>
      <c r="T59" s="38">
        <f t="shared" si="10"/>
        <v>0</v>
      </c>
    </row>
    <row r="60" spans="1:20">
      <c r="A60" s="8" t="s">
        <v>102</v>
      </c>
      <c r="B60" s="204">
        <v>0</v>
      </c>
      <c r="C60" s="204">
        <v>0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0</v>
      </c>
      <c r="J60" s="22">
        <f t="shared" si="6"/>
        <v>0</v>
      </c>
      <c r="K60" s="22">
        <f t="shared" si="7"/>
        <v>0</v>
      </c>
      <c r="L60" s="22">
        <f t="shared" si="8"/>
        <v>0</v>
      </c>
      <c r="M60" s="156">
        <f t="shared" si="9"/>
        <v>0</v>
      </c>
      <c r="N60" s="23"/>
      <c r="P60" s="38">
        <f t="shared" si="12"/>
        <v>0</v>
      </c>
      <c r="Q60" s="38">
        <f t="shared" si="13"/>
        <v>0</v>
      </c>
      <c r="R60" s="38">
        <f t="shared" si="14"/>
        <v>0</v>
      </c>
      <c r="S60" s="38">
        <f t="shared" si="15"/>
        <v>0</v>
      </c>
      <c r="T60" s="38">
        <f t="shared" si="10"/>
        <v>0</v>
      </c>
    </row>
    <row r="61" spans="1:20">
      <c r="A61" s="8" t="s">
        <v>103</v>
      </c>
      <c r="B61" s="204">
        <v>0</v>
      </c>
      <c r="C61" s="204">
        <v>0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0</v>
      </c>
      <c r="J61" s="22">
        <f t="shared" si="6"/>
        <v>0</v>
      </c>
      <c r="K61" s="22">
        <f t="shared" si="7"/>
        <v>0</v>
      </c>
      <c r="L61" s="22">
        <f t="shared" si="8"/>
        <v>0</v>
      </c>
      <c r="M61" s="156">
        <f t="shared" si="9"/>
        <v>0</v>
      </c>
      <c r="N61" s="23"/>
      <c r="P61" s="38">
        <f t="shared" si="12"/>
        <v>0</v>
      </c>
      <c r="Q61" s="38">
        <f t="shared" si="13"/>
        <v>0</v>
      </c>
      <c r="R61" s="38">
        <f t="shared" si="14"/>
        <v>0</v>
      </c>
      <c r="S61" s="38">
        <f t="shared" si="15"/>
        <v>0</v>
      </c>
      <c r="T61" s="38">
        <f t="shared" si="10"/>
        <v>0</v>
      </c>
    </row>
    <row r="62" spans="1:20">
      <c r="A62" s="8" t="s">
        <v>104</v>
      </c>
      <c r="B62" s="204">
        <v>0</v>
      </c>
      <c r="C62" s="204">
        <v>0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0</v>
      </c>
      <c r="J62" s="22">
        <f t="shared" si="6"/>
        <v>0</v>
      </c>
      <c r="K62" s="22">
        <f t="shared" si="7"/>
        <v>0</v>
      </c>
      <c r="L62" s="22">
        <f t="shared" si="8"/>
        <v>0</v>
      </c>
      <c r="M62" s="156">
        <f t="shared" si="9"/>
        <v>0</v>
      </c>
      <c r="N62" s="23"/>
      <c r="P62" s="38">
        <f t="shared" si="12"/>
        <v>0</v>
      </c>
      <c r="Q62" s="38">
        <f t="shared" si="13"/>
        <v>0</v>
      </c>
      <c r="R62" s="38">
        <f t="shared" si="14"/>
        <v>0</v>
      </c>
      <c r="S62" s="38">
        <f t="shared" si="15"/>
        <v>0</v>
      </c>
      <c r="T62" s="38">
        <f t="shared" si="10"/>
        <v>0</v>
      </c>
    </row>
    <row r="63" spans="1:20">
      <c r="A63" s="8" t="s">
        <v>105</v>
      </c>
      <c r="B63" s="204">
        <v>0</v>
      </c>
      <c r="C63" s="204">
        <v>0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0</v>
      </c>
      <c r="J63" s="22">
        <f t="shared" si="6"/>
        <v>0</v>
      </c>
      <c r="K63" s="22">
        <f t="shared" si="7"/>
        <v>0</v>
      </c>
      <c r="L63" s="22">
        <f t="shared" si="8"/>
        <v>0</v>
      </c>
      <c r="M63" s="156">
        <f t="shared" si="9"/>
        <v>0</v>
      </c>
      <c r="N63" s="23"/>
      <c r="P63" s="38">
        <f t="shared" si="12"/>
        <v>0</v>
      </c>
      <c r="Q63" s="38">
        <f t="shared" si="13"/>
        <v>0</v>
      </c>
      <c r="R63" s="38">
        <f t="shared" si="14"/>
        <v>0</v>
      </c>
      <c r="S63" s="38">
        <f t="shared" si="15"/>
        <v>0</v>
      </c>
      <c r="T63" s="38">
        <f t="shared" si="10"/>
        <v>0</v>
      </c>
    </row>
    <row r="64" spans="1:20">
      <c r="A64" s="8" t="s">
        <v>106</v>
      </c>
      <c r="B64" s="204">
        <v>0</v>
      </c>
      <c r="C64" s="204">
        <v>0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0</v>
      </c>
      <c r="J64" s="22">
        <f t="shared" si="6"/>
        <v>0</v>
      </c>
      <c r="K64" s="22">
        <f t="shared" si="7"/>
        <v>0</v>
      </c>
      <c r="L64" s="22">
        <f t="shared" si="8"/>
        <v>0</v>
      </c>
      <c r="M64" s="156">
        <f t="shared" si="9"/>
        <v>0</v>
      </c>
      <c r="N64" s="23"/>
      <c r="P64" s="38">
        <f t="shared" si="12"/>
        <v>0</v>
      </c>
      <c r="Q64" s="38">
        <f t="shared" si="13"/>
        <v>0</v>
      </c>
      <c r="R64" s="38">
        <f t="shared" si="14"/>
        <v>0</v>
      </c>
      <c r="S64" s="38">
        <f t="shared" si="15"/>
        <v>0</v>
      </c>
      <c r="T64" s="38">
        <f t="shared" si="10"/>
        <v>0</v>
      </c>
    </row>
    <row r="65" spans="1:20">
      <c r="A65" s="8" t="s">
        <v>107</v>
      </c>
      <c r="B65" s="204">
        <v>0</v>
      </c>
      <c r="C65" s="204">
        <v>0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0</v>
      </c>
      <c r="J65" s="22">
        <f t="shared" si="6"/>
        <v>0</v>
      </c>
      <c r="K65" s="22">
        <f t="shared" si="7"/>
        <v>0</v>
      </c>
      <c r="L65" s="22">
        <f t="shared" si="8"/>
        <v>0</v>
      </c>
      <c r="M65" s="156">
        <f t="shared" si="9"/>
        <v>0</v>
      </c>
      <c r="N65" s="23"/>
      <c r="P65" s="38">
        <f t="shared" si="12"/>
        <v>0</v>
      </c>
      <c r="Q65" s="38">
        <f t="shared" si="13"/>
        <v>0</v>
      </c>
      <c r="R65" s="38">
        <f t="shared" si="14"/>
        <v>0</v>
      </c>
      <c r="S65" s="38">
        <f t="shared" si="15"/>
        <v>0</v>
      </c>
      <c r="T65" s="38">
        <f t="shared" si="10"/>
        <v>0</v>
      </c>
    </row>
    <row r="66" spans="1:20">
      <c r="A66" s="8" t="s">
        <v>108</v>
      </c>
      <c r="B66" s="204">
        <v>0</v>
      </c>
      <c r="C66" s="204">
        <v>0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0</v>
      </c>
      <c r="J66" s="22">
        <f t="shared" si="6"/>
        <v>0</v>
      </c>
      <c r="K66" s="22">
        <f t="shared" si="7"/>
        <v>0</v>
      </c>
      <c r="L66" s="22">
        <f t="shared" si="8"/>
        <v>0</v>
      </c>
      <c r="M66" s="156">
        <f t="shared" si="9"/>
        <v>0</v>
      </c>
      <c r="N66" s="23"/>
      <c r="P66" s="38">
        <f t="shared" si="12"/>
        <v>0</v>
      </c>
      <c r="Q66" s="38">
        <f t="shared" si="13"/>
        <v>0</v>
      </c>
      <c r="R66" s="38">
        <f t="shared" si="14"/>
        <v>0</v>
      </c>
      <c r="S66" s="38">
        <f t="shared" si="15"/>
        <v>0</v>
      </c>
      <c r="T66" s="38">
        <f t="shared" si="10"/>
        <v>0</v>
      </c>
    </row>
    <row r="67" spans="1:20">
      <c r="A67" s="8" t="s">
        <v>109</v>
      </c>
      <c r="B67" s="204">
        <v>0</v>
      </c>
      <c r="C67" s="204">
        <v>0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0</v>
      </c>
      <c r="J67" s="22">
        <f t="shared" si="6"/>
        <v>0</v>
      </c>
      <c r="K67" s="22">
        <f t="shared" si="7"/>
        <v>0</v>
      </c>
      <c r="L67" s="22">
        <f t="shared" si="8"/>
        <v>0</v>
      </c>
      <c r="M67" s="156">
        <f t="shared" si="9"/>
        <v>0</v>
      </c>
      <c r="N67" s="23"/>
      <c r="P67" s="38">
        <f t="shared" ref="P67:P98" si="17">I67</f>
        <v>0</v>
      </c>
      <c r="Q67" s="38">
        <f t="shared" ref="Q67:Q98" si="18">J67</f>
        <v>0</v>
      </c>
      <c r="R67" s="38">
        <f t="shared" ref="R67:R98" si="19">K67</f>
        <v>0</v>
      </c>
      <c r="S67" s="38">
        <f t="shared" ref="S67:S98" si="20">L67</f>
        <v>0</v>
      </c>
      <c r="T67" s="38">
        <f t="shared" si="10"/>
        <v>0</v>
      </c>
    </row>
    <row r="68" spans="1:20">
      <c r="A68" s="8" t="s">
        <v>110</v>
      </c>
      <c r="B68" s="204">
        <v>0</v>
      </c>
      <c r="C68" s="204">
        <v>0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0</v>
      </c>
      <c r="J68" s="22">
        <f t="shared" ref="J68:J98" si="22">C68*E68/100</f>
        <v>0</v>
      </c>
      <c r="K68" s="22">
        <f t="shared" ref="K68:K98" si="23">C68*F68/100</f>
        <v>0</v>
      </c>
      <c r="L68" s="22">
        <f t="shared" ref="L68:L98" si="24">C68*G68/100</f>
        <v>0</v>
      </c>
      <c r="M68" s="156">
        <f t="shared" ref="M68:M98" si="25">SUM(I68:L68)</f>
        <v>0</v>
      </c>
      <c r="N68" s="23"/>
      <c r="P68" s="38">
        <f t="shared" si="17"/>
        <v>0</v>
      </c>
      <c r="Q68" s="38">
        <f t="shared" si="18"/>
        <v>0</v>
      </c>
      <c r="R68" s="38">
        <f t="shared" si="19"/>
        <v>0</v>
      </c>
      <c r="S68" s="38">
        <f t="shared" si="20"/>
        <v>0</v>
      </c>
      <c r="T68" s="38">
        <f t="shared" ref="T68:T99" si="26">SUM(P68:S68)</f>
        <v>0</v>
      </c>
    </row>
    <row r="69" spans="1:20">
      <c r="A69" s="8" t="s">
        <v>111</v>
      </c>
      <c r="B69" s="204">
        <v>0</v>
      </c>
      <c r="C69" s="204">
        <v>0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0</v>
      </c>
      <c r="J69" s="22">
        <f t="shared" si="22"/>
        <v>0</v>
      </c>
      <c r="K69" s="22">
        <f t="shared" si="23"/>
        <v>0</v>
      </c>
      <c r="L69" s="22">
        <f t="shared" si="24"/>
        <v>0</v>
      </c>
      <c r="M69" s="156">
        <f t="shared" si="25"/>
        <v>0</v>
      </c>
      <c r="N69" s="23"/>
      <c r="P69" s="38">
        <f t="shared" si="17"/>
        <v>0</v>
      </c>
      <c r="Q69" s="38">
        <f t="shared" si="18"/>
        <v>0</v>
      </c>
      <c r="R69" s="38">
        <f t="shared" si="19"/>
        <v>0</v>
      </c>
      <c r="S69" s="38">
        <f t="shared" si="20"/>
        <v>0</v>
      </c>
      <c r="T69" s="38">
        <f t="shared" si="26"/>
        <v>0</v>
      </c>
    </row>
    <row r="70" spans="1:20">
      <c r="A70" s="8" t="s">
        <v>112</v>
      </c>
      <c r="B70" s="204">
        <v>0</v>
      </c>
      <c r="C70" s="204">
        <v>0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0</v>
      </c>
      <c r="J70" s="22">
        <f t="shared" si="22"/>
        <v>0</v>
      </c>
      <c r="K70" s="22">
        <f t="shared" si="23"/>
        <v>0</v>
      </c>
      <c r="L70" s="22">
        <f t="shared" si="24"/>
        <v>0</v>
      </c>
      <c r="M70" s="156">
        <f t="shared" si="25"/>
        <v>0</v>
      </c>
      <c r="N70" s="23"/>
      <c r="P70" s="38">
        <f t="shared" si="17"/>
        <v>0</v>
      </c>
      <c r="Q70" s="38">
        <f t="shared" si="18"/>
        <v>0</v>
      </c>
      <c r="R70" s="38">
        <f t="shared" si="19"/>
        <v>0</v>
      </c>
      <c r="S70" s="38">
        <f t="shared" si="20"/>
        <v>0</v>
      </c>
      <c r="T70" s="38">
        <f t="shared" si="26"/>
        <v>0</v>
      </c>
    </row>
    <row r="71" spans="1:20">
      <c r="A71" s="8" t="s">
        <v>113</v>
      </c>
      <c r="B71" s="204">
        <v>0</v>
      </c>
      <c r="C71" s="204">
        <v>0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0</v>
      </c>
      <c r="J71" s="22">
        <f t="shared" si="22"/>
        <v>0</v>
      </c>
      <c r="K71" s="22">
        <f t="shared" si="23"/>
        <v>0</v>
      </c>
      <c r="L71" s="22">
        <f t="shared" si="24"/>
        <v>0</v>
      </c>
      <c r="M71" s="156">
        <f t="shared" si="25"/>
        <v>0</v>
      </c>
      <c r="N71" s="23"/>
      <c r="P71" s="38">
        <f t="shared" si="17"/>
        <v>0</v>
      </c>
      <c r="Q71" s="38">
        <f t="shared" si="18"/>
        <v>0</v>
      </c>
      <c r="R71" s="38">
        <f t="shared" si="19"/>
        <v>0</v>
      </c>
      <c r="S71" s="38">
        <f t="shared" si="20"/>
        <v>0</v>
      </c>
      <c r="T71" s="38">
        <f t="shared" si="26"/>
        <v>0</v>
      </c>
    </row>
    <row r="72" spans="1:20">
      <c r="A72" s="8" t="s">
        <v>114</v>
      </c>
      <c r="B72" s="204">
        <v>0</v>
      </c>
      <c r="C72" s="204">
        <v>0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0</v>
      </c>
      <c r="J72" s="22">
        <f t="shared" si="22"/>
        <v>0</v>
      </c>
      <c r="K72" s="22">
        <f t="shared" si="23"/>
        <v>0</v>
      </c>
      <c r="L72" s="22">
        <f t="shared" si="24"/>
        <v>0</v>
      </c>
      <c r="M72" s="156">
        <f t="shared" si="25"/>
        <v>0</v>
      </c>
      <c r="N72" s="23"/>
      <c r="P72" s="38">
        <f t="shared" si="17"/>
        <v>0</v>
      </c>
      <c r="Q72" s="38">
        <f t="shared" si="18"/>
        <v>0</v>
      </c>
      <c r="R72" s="38">
        <f t="shared" si="19"/>
        <v>0</v>
      </c>
      <c r="S72" s="38">
        <f t="shared" si="20"/>
        <v>0</v>
      </c>
      <c r="T72" s="38">
        <f t="shared" si="26"/>
        <v>0</v>
      </c>
    </row>
    <row r="73" spans="1:20">
      <c r="A73" s="8" t="s">
        <v>115</v>
      </c>
      <c r="B73" s="204">
        <v>0</v>
      </c>
      <c r="C73" s="204">
        <v>0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0</v>
      </c>
      <c r="J73" s="22">
        <f t="shared" si="22"/>
        <v>0</v>
      </c>
      <c r="K73" s="22">
        <f t="shared" si="23"/>
        <v>0</v>
      </c>
      <c r="L73" s="22">
        <f t="shared" si="24"/>
        <v>0</v>
      </c>
      <c r="M73" s="156">
        <f t="shared" si="25"/>
        <v>0</v>
      </c>
      <c r="N73" s="23"/>
      <c r="P73" s="38">
        <f t="shared" si="17"/>
        <v>0</v>
      </c>
      <c r="Q73" s="38">
        <f t="shared" si="18"/>
        <v>0</v>
      </c>
      <c r="R73" s="38">
        <f t="shared" si="19"/>
        <v>0</v>
      </c>
      <c r="S73" s="38">
        <f t="shared" si="20"/>
        <v>0</v>
      </c>
      <c r="T73" s="38">
        <f t="shared" si="26"/>
        <v>0</v>
      </c>
    </row>
    <row r="74" spans="1:20">
      <c r="A74" s="8" t="s">
        <v>116</v>
      </c>
      <c r="B74" s="204">
        <v>0</v>
      </c>
      <c r="C74" s="204">
        <v>0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0</v>
      </c>
      <c r="J74" s="22">
        <f t="shared" si="22"/>
        <v>0</v>
      </c>
      <c r="K74" s="22">
        <f t="shared" si="23"/>
        <v>0</v>
      </c>
      <c r="L74" s="22">
        <f t="shared" si="24"/>
        <v>0</v>
      </c>
      <c r="M74" s="156">
        <f t="shared" si="25"/>
        <v>0</v>
      </c>
      <c r="N74" s="23"/>
      <c r="P74" s="38">
        <f t="shared" si="17"/>
        <v>0</v>
      </c>
      <c r="Q74" s="38">
        <f t="shared" si="18"/>
        <v>0</v>
      </c>
      <c r="R74" s="38">
        <f t="shared" si="19"/>
        <v>0</v>
      </c>
      <c r="S74" s="38">
        <f t="shared" si="20"/>
        <v>0</v>
      </c>
      <c r="T74" s="38">
        <f t="shared" si="26"/>
        <v>0</v>
      </c>
    </row>
    <row r="75" spans="1:20">
      <c r="A75" s="8" t="s">
        <v>117</v>
      </c>
      <c r="B75" s="204">
        <v>0</v>
      </c>
      <c r="C75" s="204">
        <v>0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0</v>
      </c>
      <c r="J75" s="22">
        <f t="shared" si="22"/>
        <v>0</v>
      </c>
      <c r="K75" s="22">
        <f t="shared" si="23"/>
        <v>0</v>
      </c>
      <c r="L75" s="22">
        <f t="shared" si="24"/>
        <v>0</v>
      </c>
      <c r="M75" s="156">
        <f t="shared" si="25"/>
        <v>0</v>
      </c>
      <c r="N75" s="23"/>
      <c r="P75" s="38">
        <f t="shared" si="17"/>
        <v>0</v>
      </c>
      <c r="Q75" s="38">
        <f t="shared" si="18"/>
        <v>0</v>
      </c>
      <c r="R75" s="38">
        <f t="shared" si="19"/>
        <v>0</v>
      </c>
      <c r="S75" s="38">
        <f t="shared" si="20"/>
        <v>0</v>
      </c>
      <c r="T75" s="38">
        <f t="shared" si="26"/>
        <v>0</v>
      </c>
    </row>
    <row r="76" spans="1:20">
      <c r="A76" s="8" t="s">
        <v>118</v>
      </c>
      <c r="B76" s="204">
        <v>0</v>
      </c>
      <c r="C76" s="204">
        <v>0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0</v>
      </c>
      <c r="J76" s="22">
        <f t="shared" si="22"/>
        <v>0</v>
      </c>
      <c r="K76" s="22">
        <f t="shared" si="23"/>
        <v>0</v>
      </c>
      <c r="L76" s="22">
        <f t="shared" si="24"/>
        <v>0</v>
      </c>
      <c r="M76" s="156">
        <f t="shared" si="25"/>
        <v>0</v>
      </c>
      <c r="N76" s="23"/>
      <c r="P76" s="38">
        <f t="shared" si="17"/>
        <v>0</v>
      </c>
      <c r="Q76" s="38">
        <f t="shared" si="18"/>
        <v>0</v>
      </c>
      <c r="R76" s="38">
        <f t="shared" si="19"/>
        <v>0</v>
      </c>
      <c r="S76" s="38">
        <f t="shared" si="20"/>
        <v>0</v>
      </c>
      <c r="T76" s="38">
        <f t="shared" si="26"/>
        <v>0</v>
      </c>
    </row>
    <row r="77" spans="1:20">
      <c r="A77" s="8" t="s">
        <v>119</v>
      </c>
      <c r="B77" s="204">
        <v>0</v>
      </c>
      <c r="C77" s="204">
        <v>0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0</v>
      </c>
      <c r="J77" s="22">
        <f t="shared" si="22"/>
        <v>0</v>
      </c>
      <c r="K77" s="22">
        <f t="shared" si="23"/>
        <v>0</v>
      </c>
      <c r="L77" s="22">
        <f t="shared" si="24"/>
        <v>0</v>
      </c>
      <c r="M77" s="156">
        <f t="shared" si="25"/>
        <v>0</v>
      </c>
      <c r="N77" s="23"/>
      <c r="P77" s="38">
        <f t="shared" si="17"/>
        <v>0</v>
      </c>
      <c r="Q77" s="38">
        <f t="shared" si="18"/>
        <v>0</v>
      </c>
      <c r="R77" s="38">
        <f t="shared" si="19"/>
        <v>0</v>
      </c>
      <c r="S77" s="38">
        <f t="shared" si="20"/>
        <v>0</v>
      </c>
      <c r="T77" s="38">
        <f t="shared" si="26"/>
        <v>0</v>
      </c>
    </row>
    <row r="78" spans="1:20">
      <c r="A78" s="8" t="s">
        <v>120</v>
      </c>
      <c r="B78" s="204">
        <v>0</v>
      </c>
      <c r="C78" s="204">
        <v>0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0</v>
      </c>
      <c r="J78" s="22">
        <f t="shared" si="22"/>
        <v>0</v>
      </c>
      <c r="K78" s="22">
        <f t="shared" si="23"/>
        <v>0</v>
      </c>
      <c r="L78" s="22">
        <f t="shared" si="24"/>
        <v>0</v>
      </c>
      <c r="M78" s="156">
        <f t="shared" si="25"/>
        <v>0</v>
      </c>
      <c r="N78" s="23"/>
      <c r="P78" s="38">
        <f t="shared" si="17"/>
        <v>0</v>
      </c>
      <c r="Q78" s="38">
        <f t="shared" si="18"/>
        <v>0</v>
      </c>
      <c r="R78" s="38">
        <f t="shared" si="19"/>
        <v>0</v>
      </c>
      <c r="S78" s="38">
        <f t="shared" si="20"/>
        <v>0</v>
      </c>
      <c r="T78" s="38">
        <f t="shared" si="26"/>
        <v>0</v>
      </c>
    </row>
    <row r="79" spans="1:20">
      <c r="A79" s="8" t="s">
        <v>121</v>
      </c>
      <c r="B79" s="204">
        <v>0</v>
      </c>
      <c r="C79" s="204">
        <v>0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0</v>
      </c>
      <c r="J79" s="22">
        <f t="shared" si="22"/>
        <v>0</v>
      </c>
      <c r="K79" s="22">
        <f t="shared" si="23"/>
        <v>0</v>
      </c>
      <c r="L79" s="22">
        <f t="shared" si="24"/>
        <v>0</v>
      </c>
      <c r="M79" s="156">
        <f t="shared" si="25"/>
        <v>0</v>
      </c>
      <c r="N79" s="23"/>
      <c r="P79" s="38">
        <f t="shared" si="17"/>
        <v>0</v>
      </c>
      <c r="Q79" s="38">
        <f t="shared" si="18"/>
        <v>0</v>
      </c>
      <c r="R79" s="38">
        <f t="shared" si="19"/>
        <v>0</v>
      </c>
      <c r="S79" s="38">
        <f t="shared" si="20"/>
        <v>0</v>
      </c>
      <c r="T79" s="38">
        <f t="shared" si="26"/>
        <v>0</v>
      </c>
    </row>
    <row r="80" spans="1:20">
      <c r="A80" s="8" t="s">
        <v>122</v>
      </c>
      <c r="B80" s="204">
        <v>0</v>
      </c>
      <c r="C80" s="204">
        <v>0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0</v>
      </c>
      <c r="J80" s="22">
        <f t="shared" si="22"/>
        <v>0</v>
      </c>
      <c r="K80" s="22">
        <f t="shared" si="23"/>
        <v>0</v>
      </c>
      <c r="L80" s="22">
        <f t="shared" si="24"/>
        <v>0</v>
      </c>
      <c r="M80" s="156">
        <f t="shared" si="25"/>
        <v>0</v>
      </c>
      <c r="N80" s="23"/>
      <c r="P80" s="38">
        <f t="shared" si="17"/>
        <v>0</v>
      </c>
      <c r="Q80" s="38">
        <f t="shared" si="18"/>
        <v>0</v>
      </c>
      <c r="R80" s="38">
        <f t="shared" si="19"/>
        <v>0</v>
      </c>
      <c r="S80" s="38">
        <f t="shared" si="20"/>
        <v>0</v>
      </c>
      <c r="T80" s="38">
        <f t="shared" si="26"/>
        <v>0</v>
      </c>
    </row>
    <row r="81" spans="1:20">
      <c r="A81" s="8" t="s">
        <v>123</v>
      </c>
      <c r="B81" s="204">
        <v>0</v>
      </c>
      <c r="C81" s="204">
        <v>0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0</v>
      </c>
      <c r="J81" s="22">
        <f t="shared" si="22"/>
        <v>0</v>
      </c>
      <c r="K81" s="22">
        <f t="shared" si="23"/>
        <v>0</v>
      </c>
      <c r="L81" s="22">
        <f t="shared" si="24"/>
        <v>0</v>
      </c>
      <c r="M81" s="156">
        <f t="shared" si="25"/>
        <v>0</v>
      </c>
      <c r="N81" s="23"/>
      <c r="P81" s="38">
        <f t="shared" si="17"/>
        <v>0</v>
      </c>
      <c r="Q81" s="38">
        <f t="shared" si="18"/>
        <v>0</v>
      </c>
      <c r="R81" s="38">
        <f t="shared" si="19"/>
        <v>0</v>
      </c>
      <c r="S81" s="38">
        <f t="shared" si="20"/>
        <v>0</v>
      </c>
      <c r="T81" s="38">
        <f t="shared" si="26"/>
        <v>0</v>
      </c>
    </row>
    <row r="82" spans="1:20">
      <c r="A82" s="8" t="s">
        <v>124</v>
      </c>
      <c r="B82" s="204">
        <v>0</v>
      </c>
      <c r="C82" s="204">
        <v>0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0</v>
      </c>
      <c r="J82" s="22">
        <f t="shared" si="22"/>
        <v>0</v>
      </c>
      <c r="K82" s="22">
        <f t="shared" si="23"/>
        <v>0</v>
      </c>
      <c r="L82" s="22">
        <f t="shared" si="24"/>
        <v>0</v>
      </c>
      <c r="M82" s="156">
        <f t="shared" si="25"/>
        <v>0</v>
      </c>
      <c r="N82" s="23"/>
      <c r="P82" s="38">
        <f t="shared" si="17"/>
        <v>0</v>
      </c>
      <c r="Q82" s="38">
        <f t="shared" si="18"/>
        <v>0</v>
      </c>
      <c r="R82" s="38">
        <f t="shared" si="19"/>
        <v>0</v>
      </c>
      <c r="S82" s="38">
        <f t="shared" si="20"/>
        <v>0</v>
      </c>
      <c r="T82" s="38">
        <f t="shared" si="26"/>
        <v>0</v>
      </c>
    </row>
    <row r="83" spans="1:20">
      <c r="A83" s="8" t="s">
        <v>125</v>
      </c>
      <c r="B83" s="204">
        <v>0</v>
      </c>
      <c r="C83" s="204">
        <v>0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0</v>
      </c>
      <c r="J83" s="22">
        <f t="shared" si="22"/>
        <v>0</v>
      </c>
      <c r="K83" s="22">
        <f t="shared" si="23"/>
        <v>0</v>
      </c>
      <c r="L83" s="22">
        <f t="shared" si="24"/>
        <v>0</v>
      </c>
      <c r="M83" s="156">
        <f t="shared" si="25"/>
        <v>0</v>
      </c>
      <c r="N83" s="23"/>
      <c r="P83" s="38">
        <f t="shared" si="17"/>
        <v>0</v>
      </c>
      <c r="Q83" s="38">
        <f t="shared" si="18"/>
        <v>0</v>
      </c>
      <c r="R83" s="38">
        <f t="shared" si="19"/>
        <v>0</v>
      </c>
      <c r="S83" s="38">
        <f t="shared" si="20"/>
        <v>0</v>
      </c>
      <c r="T83" s="38">
        <f t="shared" si="26"/>
        <v>0</v>
      </c>
    </row>
    <row r="84" spans="1:20">
      <c r="A84" s="8" t="s">
        <v>126</v>
      </c>
      <c r="B84" s="204">
        <v>0</v>
      </c>
      <c r="C84" s="204">
        <v>0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0</v>
      </c>
      <c r="J84" s="22">
        <f t="shared" si="22"/>
        <v>0</v>
      </c>
      <c r="K84" s="22">
        <f t="shared" si="23"/>
        <v>0</v>
      </c>
      <c r="L84" s="22">
        <f t="shared" si="24"/>
        <v>0</v>
      </c>
      <c r="M84" s="156">
        <f t="shared" si="25"/>
        <v>0</v>
      </c>
      <c r="N84" s="23"/>
      <c r="P84" s="38">
        <f t="shared" si="17"/>
        <v>0</v>
      </c>
      <c r="Q84" s="38">
        <f t="shared" si="18"/>
        <v>0</v>
      </c>
      <c r="R84" s="38">
        <f t="shared" si="19"/>
        <v>0</v>
      </c>
      <c r="S84" s="38">
        <f t="shared" si="20"/>
        <v>0</v>
      </c>
      <c r="T84" s="38">
        <f t="shared" si="26"/>
        <v>0</v>
      </c>
    </row>
    <row r="85" spans="1:20">
      <c r="A85" s="8" t="s">
        <v>127</v>
      </c>
      <c r="B85" s="204">
        <v>0</v>
      </c>
      <c r="C85" s="204">
        <v>0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0</v>
      </c>
      <c r="J85" s="22">
        <f t="shared" si="22"/>
        <v>0</v>
      </c>
      <c r="K85" s="22">
        <f t="shared" si="23"/>
        <v>0</v>
      </c>
      <c r="L85" s="22">
        <f t="shared" si="24"/>
        <v>0</v>
      </c>
      <c r="M85" s="156">
        <f t="shared" si="25"/>
        <v>0</v>
      </c>
      <c r="N85" s="23"/>
      <c r="P85" s="38">
        <f t="shared" si="17"/>
        <v>0</v>
      </c>
      <c r="Q85" s="38">
        <f t="shared" si="18"/>
        <v>0</v>
      </c>
      <c r="R85" s="38">
        <f t="shared" si="19"/>
        <v>0</v>
      </c>
      <c r="S85" s="38">
        <f t="shared" si="20"/>
        <v>0</v>
      </c>
      <c r="T85" s="38">
        <f t="shared" si="26"/>
        <v>0</v>
      </c>
    </row>
    <row r="86" spans="1:20">
      <c r="A86" s="8" t="s">
        <v>128</v>
      </c>
      <c r="B86" s="204">
        <v>0</v>
      </c>
      <c r="C86" s="204">
        <v>0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0</v>
      </c>
      <c r="J86" s="22">
        <f t="shared" si="22"/>
        <v>0</v>
      </c>
      <c r="K86" s="22">
        <f t="shared" si="23"/>
        <v>0</v>
      </c>
      <c r="L86" s="22">
        <f t="shared" si="24"/>
        <v>0</v>
      </c>
      <c r="M86" s="156">
        <f t="shared" si="25"/>
        <v>0</v>
      </c>
      <c r="N86" s="23"/>
      <c r="P86" s="38">
        <f t="shared" si="17"/>
        <v>0</v>
      </c>
      <c r="Q86" s="38">
        <f t="shared" si="18"/>
        <v>0</v>
      </c>
      <c r="R86" s="38">
        <f t="shared" si="19"/>
        <v>0</v>
      </c>
      <c r="S86" s="38">
        <f t="shared" si="20"/>
        <v>0</v>
      </c>
      <c r="T86" s="38">
        <f t="shared" si="26"/>
        <v>0</v>
      </c>
    </row>
    <row r="87" spans="1:20">
      <c r="A87" s="8" t="s">
        <v>129</v>
      </c>
      <c r="B87" s="204">
        <v>0</v>
      </c>
      <c r="C87" s="204">
        <v>0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0</v>
      </c>
      <c r="J87" s="22">
        <f t="shared" si="22"/>
        <v>0</v>
      </c>
      <c r="K87" s="22">
        <f t="shared" si="23"/>
        <v>0</v>
      </c>
      <c r="L87" s="22">
        <f t="shared" si="24"/>
        <v>0</v>
      </c>
      <c r="M87" s="156">
        <f t="shared" si="25"/>
        <v>0</v>
      </c>
      <c r="N87" s="23"/>
      <c r="P87" s="38">
        <f t="shared" si="17"/>
        <v>0</v>
      </c>
      <c r="Q87" s="38">
        <f t="shared" si="18"/>
        <v>0</v>
      </c>
      <c r="R87" s="38">
        <f t="shared" si="19"/>
        <v>0</v>
      </c>
      <c r="S87" s="38">
        <f t="shared" si="20"/>
        <v>0</v>
      </c>
      <c r="T87" s="38">
        <f t="shared" si="26"/>
        <v>0</v>
      </c>
    </row>
    <row r="88" spans="1:20">
      <c r="A88" s="8" t="s">
        <v>130</v>
      </c>
      <c r="B88" s="204">
        <v>0</v>
      </c>
      <c r="C88" s="204">
        <v>0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0</v>
      </c>
      <c r="J88" s="22">
        <f t="shared" si="22"/>
        <v>0</v>
      </c>
      <c r="K88" s="22">
        <f t="shared" si="23"/>
        <v>0</v>
      </c>
      <c r="L88" s="22">
        <f t="shared" si="24"/>
        <v>0</v>
      </c>
      <c r="M88" s="156">
        <f t="shared" si="25"/>
        <v>0</v>
      </c>
      <c r="N88" s="23"/>
      <c r="P88" s="38">
        <f t="shared" si="17"/>
        <v>0</v>
      </c>
      <c r="Q88" s="38">
        <f t="shared" si="18"/>
        <v>0</v>
      </c>
      <c r="R88" s="38">
        <f t="shared" si="19"/>
        <v>0</v>
      </c>
      <c r="S88" s="38">
        <f t="shared" si="20"/>
        <v>0</v>
      </c>
      <c r="T88" s="38">
        <f t="shared" si="26"/>
        <v>0</v>
      </c>
    </row>
    <row r="89" spans="1:20">
      <c r="A89" s="8" t="s">
        <v>131</v>
      </c>
      <c r="B89" s="204">
        <v>0</v>
      </c>
      <c r="C89" s="204">
        <v>0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0</v>
      </c>
      <c r="J89" s="22">
        <f t="shared" si="22"/>
        <v>0</v>
      </c>
      <c r="K89" s="22">
        <f t="shared" si="23"/>
        <v>0</v>
      </c>
      <c r="L89" s="22">
        <f t="shared" si="24"/>
        <v>0</v>
      </c>
      <c r="M89" s="156">
        <f t="shared" si="25"/>
        <v>0</v>
      </c>
      <c r="N89" s="23"/>
      <c r="P89" s="38">
        <f t="shared" si="17"/>
        <v>0</v>
      </c>
      <c r="Q89" s="38">
        <f t="shared" si="18"/>
        <v>0</v>
      </c>
      <c r="R89" s="38">
        <f t="shared" si="19"/>
        <v>0</v>
      </c>
      <c r="S89" s="38">
        <f t="shared" si="20"/>
        <v>0</v>
      </c>
      <c r="T89" s="38">
        <f t="shared" si="26"/>
        <v>0</v>
      </c>
    </row>
    <row r="90" spans="1:20">
      <c r="A90" s="8" t="s">
        <v>132</v>
      </c>
      <c r="B90" s="204">
        <v>0</v>
      </c>
      <c r="C90" s="204">
        <v>0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0</v>
      </c>
      <c r="J90" s="22">
        <f t="shared" si="22"/>
        <v>0</v>
      </c>
      <c r="K90" s="22">
        <f t="shared" si="23"/>
        <v>0</v>
      </c>
      <c r="L90" s="22">
        <f t="shared" si="24"/>
        <v>0</v>
      </c>
      <c r="M90" s="156">
        <f t="shared" si="25"/>
        <v>0</v>
      </c>
      <c r="N90" s="23"/>
      <c r="P90" s="38">
        <f t="shared" si="17"/>
        <v>0</v>
      </c>
      <c r="Q90" s="38">
        <f t="shared" si="18"/>
        <v>0</v>
      </c>
      <c r="R90" s="38">
        <f t="shared" si="19"/>
        <v>0</v>
      </c>
      <c r="S90" s="38">
        <f t="shared" si="20"/>
        <v>0</v>
      </c>
      <c r="T90" s="38">
        <f t="shared" si="26"/>
        <v>0</v>
      </c>
    </row>
    <row r="91" spans="1:20">
      <c r="A91" s="8" t="s">
        <v>133</v>
      </c>
      <c r="B91" s="204">
        <v>0</v>
      </c>
      <c r="C91" s="204">
        <v>0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0</v>
      </c>
      <c r="J91" s="22">
        <f t="shared" si="22"/>
        <v>0</v>
      </c>
      <c r="K91" s="22">
        <f t="shared" si="23"/>
        <v>0</v>
      </c>
      <c r="L91" s="22">
        <f t="shared" si="24"/>
        <v>0</v>
      </c>
      <c r="M91" s="156">
        <f t="shared" si="25"/>
        <v>0</v>
      </c>
      <c r="N91" s="23"/>
      <c r="P91" s="38">
        <f t="shared" si="17"/>
        <v>0</v>
      </c>
      <c r="Q91" s="38">
        <f t="shared" si="18"/>
        <v>0</v>
      </c>
      <c r="R91" s="38">
        <f t="shared" si="19"/>
        <v>0</v>
      </c>
      <c r="S91" s="38">
        <f t="shared" si="20"/>
        <v>0</v>
      </c>
      <c r="T91" s="38">
        <f t="shared" si="26"/>
        <v>0</v>
      </c>
    </row>
    <row r="92" spans="1:20">
      <c r="A92" s="8" t="s">
        <v>134</v>
      </c>
      <c r="B92" s="204">
        <v>0</v>
      </c>
      <c r="C92" s="204">
        <v>0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0</v>
      </c>
      <c r="J92" s="22">
        <f t="shared" si="22"/>
        <v>0</v>
      </c>
      <c r="K92" s="22">
        <f t="shared" si="23"/>
        <v>0</v>
      </c>
      <c r="L92" s="22">
        <f t="shared" si="24"/>
        <v>0</v>
      </c>
      <c r="M92" s="156">
        <f t="shared" si="25"/>
        <v>0</v>
      </c>
      <c r="N92" s="23"/>
      <c r="P92" s="38">
        <f t="shared" si="17"/>
        <v>0</v>
      </c>
      <c r="Q92" s="38">
        <f t="shared" si="18"/>
        <v>0</v>
      </c>
      <c r="R92" s="38">
        <f t="shared" si="19"/>
        <v>0</v>
      </c>
      <c r="S92" s="38">
        <f t="shared" si="20"/>
        <v>0</v>
      </c>
      <c r="T92" s="38">
        <f t="shared" si="26"/>
        <v>0</v>
      </c>
    </row>
    <row r="93" spans="1:20">
      <c r="A93" s="8" t="s">
        <v>135</v>
      </c>
      <c r="B93" s="204">
        <v>0</v>
      </c>
      <c r="C93" s="204">
        <v>0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0</v>
      </c>
      <c r="J93" s="22">
        <f t="shared" si="22"/>
        <v>0</v>
      </c>
      <c r="K93" s="22">
        <f t="shared" si="23"/>
        <v>0</v>
      </c>
      <c r="L93" s="22">
        <f t="shared" si="24"/>
        <v>0</v>
      </c>
      <c r="M93" s="156">
        <f t="shared" si="25"/>
        <v>0</v>
      </c>
      <c r="N93" s="23"/>
      <c r="P93" s="38">
        <f t="shared" si="17"/>
        <v>0</v>
      </c>
      <c r="Q93" s="38">
        <f t="shared" si="18"/>
        <v>0</v>
      </c>
      <c r="R93" s="38">
        <f t="shared" si="19"/>
        <v>0</v>
      </c>
      <c r="S93" s="38">
        <f t="shared" si="20"/>
        <v>0</v>
      </c>
      <c r="T93" s="38">
        <f t="shared" si="26"/>
        <v>0</v>
      </c>
    </row>
    <row r="94" spans="1:20">
      <c r="A94" s="8" t="s">
        <v>136</v>
      </c>
      <c r="B94" s="204">
        <v>0</v>
      </c>
      <c r="C94" s="204">
        <v>0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0</v>
      </c>
      <c r="J94" s="22">
        <f t="shared" si="22"/>
        <v>0</v>
      </c>
      <c r="K94" s="22">
        <f t="shared" si="23"/>
        <v>0</v>
      </c>
      <c r="L94" s="22">
        <f t="shared" si="24"/>
        <v>0</v>
      </c>
      <c r="M94" s="156">
        <f t="shared" si="25"/>
        <v>0</v>
      </c>
      <c r="N94" s="23"/>
      <c r="P94" s="38">
        <f t="shared" si="17"/>
        <v>0</v>
      </c>
      <c r="Q94" s="38">
        <f t="shared" si="18"/>
        <v>0</v>
      </c>
      <c r="R94" s="38">
        <f t="shared" si="19"/>
        <v>0</v>
      </c>
      <c r="S94" s="38">
        <f t="shared" si="20"/>
        <v>0</v>
      </c>
      <c r="T94" s="38">
        <f t="shared" si="26"/>
        <v>0</v>
      </c>
    </row>
    <row r="95" spans="1:20">
      <c r="A95" s="8" t="s">
        <v>137</v>
      </c>
      <c r="B95" s="204">
        <v>0</v>
      </c>
      <c r="C95" s="204">
        <v>0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0</v>
      </c>
      <c r="J95" s="22">
        <f t="shared" si="22"/>
        <v>0</v>
      </c>
      <c r="K95" s="22">
        <f t="shared" si="23"/>
        <v>0</v>
      </c>
      <c r="L95" s="22">
        <f t="shared" si="24"/>
        <v>0</v>
      </c>
      <c r="M95" s="156">
        <f t="shared" si="25"/>
        <v>0</v>
      </c>
      <c r="N95" s="23"/>
      <c r="P95" s="38">
        <f t="shared" si="17"/>
        <v>0</v>
      </c>
      <c r="Q95" s="38">
        <f t="shared" si="18"/>
        <v>0</v>
      </c>
      <c r="R95" s="38">
        <f t="shared" si="19"/>
        <v>0</v>
      </c>
      <c r="S95" s="38">
        <f t="shared" si="20"/>
        <v>0</v>
      </c>
      <c r="T95" s="38">
        <f t="shared" si="26"/>
        <v>0</v>
      </c>
    </row>
    <row r="96" spans="1:20">
      <c r="A96" s="8" t="s">
        <v>138</v>
      </c>
      <c r="B96" s="204">
        <v>0</v>
      </c>
      <c r="C96" s="204">
        <v>0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0</v>
      </c>
      <c r="J96" s="22">
        <f t="shared" si="22"/>
        <v>0</v>
      </c>
      <c r="K96" s="22">
        <f t="shared" si="23"/>
        <v>0</v>
      </c>
      <c r="L96" s="22">
        <f t="shared" si="24"/>
        <v>0</v>
      </c>
      <c r="M96" s="156">
        <f t="shared" si="25"/>
        <v>0</v>
      </c>
      <c r="N96" s="23"/>
      <c r="P96" s="38">
        <f t="shared" si="17"/>
        <v>0</v>
      </c>
      <c r="Q96" s="38">
        <f t="shared" si="18"/>
        <v>0</v>
      </c>
      <c r="R96" s="38">
        <f t="shared" si="19"/>
        <v>0</v>
      </c>
      <c r="S96" s="38">
        <f t="shared" si="20"/>
        <v>0</v>
      </c>
      <c r="T96" s="38">
        <f t="shared" si="26"/>
        <v>0</v>
      </c>
    </row>
    <row r="97" spans="1:23">
      <c r="A97" s="8" t="s">
        <v>139</v>
      </c>
      <c r="B97" s="204">
        <v>0</v>
      </c>
      <c r="C97" s="204">
        <v>0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0</v>
      </c>
      <c r="J97" s="22">
        <f t="shared" si="22"/>
        <v>0</v>
      </c>
      <c r="K97" s="22">
        <f t="shared" si="23"/>
        <v>0</v>
      </c>
      <c r="L97" s="22">
        <f t="shared" si="24"/>
        <v>0</v>
      </c>
      <c r="M97" s="156">
        <f t="shared" si="25"/>
        <v>0</v>
      </c>
      <c r="N97" s="23"/>
      <c r="P97" s="38">
        <f t="shared" si="17"/>
        <v>0</v>
      </c>
      <c r="Q97" s="38">
        <f t="shared" si="18"/>
        <v>0</v>
      </c>
      <c r="R97" s="38">
        <f t="shared" si="19"/>
        <v>0</v>
      </c>
      <c r="S97" s="38">
        <f t="shared" si="20"/>
        <v>0</v>
      </c>
      <c r="T97" s="38">
        <f t="shared" si="26"/>
        <v>0</v>
      </c>
    </row>
    <row r="98" spans="1:23" ht="15.75" thickBot="1">
      <c r="A98" s="8" t="s">
        <v>140</v>
      </c>
      <c r="B98" s="204">
        <v>0</v>
      </c>
      <c r="C98" s="204">
        <v>0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0</v>
      </c>
      <c r="J98" s="22">
        <f t="shared" si="22"/>
        <v>0</v>
      </c>
      <c r="K98" s="22">
        <f t="shared" si="23"/>
        <v>0</v>
      </c>
      <c r="L98" s="22">
        <f t="shared" si="24"/>
        <v>0</v>
      </c>
      <c r="M98" s="156">
        <f t="shared" si="25"/>
        <v>0</v>
      </c>
      <c r="N98" s="23"/>
      <c r="P98" s="38">
        <f t="shared" si="17"/>
        <v>0</v>
      </c>
      <c r="Q98" s="38">
        <f t="shared" si="18"/>
        <v>0</v>
      </c>
      <c r="R98" s="38">
        <f t="shared" si="19"/>
        <v>0</v>
      </c>
      <c r="S98" s="38">
        <f t="shared" si="20"/>
        <v>0</v>
      </c>
      <c r="T98" s="38">
        <f t="shared" si="26"/>
        <v>0</v>
      </c>
    </row>
    <row r="99" spans="1:23" ht="15.75" thickBot="1">
      <c r="A99" s="8" t="s">
        <v>171</v>
      </c>
      <c r="B99" s="21">
        <f t="shared" ref="B99:H99" si="27">SUM(B3:B98)/4000</f>
        <v>0</v>
      </c>
      <c r="C99" s="21">
        <f t="shared" si="27"/>
        <v>0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</v>
      </c>
      <c r="J99" s="157">
        <f t="shared" ref="J99:L99" si="28">SUM(J3:J98)/4000</f>
        <v>0</v>
      </c>
      <c r="K99" s="157">
        <f t="shared" si="28"/>
        <v>0</v>
      </c>
      <c r="L99" s="157">
        <f t="shared" si="28"/>
        <v>0</v>
      </c>
      <c r="M99" s="158">
        <f>SUM(M3:M98)/4000</f>
        <v>0</v>
      </c>
      <c r="N99" s="24"/>
      <c r="P99" s="38">
        <f>SUM(P3:P98)/4000</f>
        <v>0</v>
      </c>
      <c r="Q99" s="38">
        <f t="shared" ref="Q99:S99" si="29">SUM(Q3:Q98)/4000</f>
        <v>0</v>
      </c>
      <c r="R99" s="38">
        <f t="shared" si="29"/>
        <v>0</v>
      </c>
      <c r="S99" s="38">
        <f t="shared" si="29"/>
        <v>0</v>
      </c>
      <c r="T99" s="38">
        <f t="shared" si="26"/>
        <v>0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395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-611</v>
      </c>
      <c r="Q3" s="54">
        <v>-24</v>
      </c>
      <c r="R3" s="54">
        <v>0</v>
      </c>
      <c r="S3" s="73">
        <v>0</v>
      </c>
      <c r="U3" s="74">
        <v>-635</v>
      </c>
      <c r="V3" s="75">
        <v>0</v>
      </c>
      <c r="W3">
        <v>0</v>
      </c>
      <c r="X3">
        <v>0</v>
      </c>
      <c r="Y3">
        <v>-24</v>
      </c>
      <c r="Z3">
        <v>0</v>
      </c>
      <c r="AA3">
        <v>-611</v>
      </c>
    </row>
    <row r="4" spans="1:27">
      <c r="A4" s="113" t="s">
        <v>491</v>
      </c>
      <c r="D4" t="s">
        <v>395</v>
      </c>
      <c r="F4" t="s">
        <v>394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-643</v>
      </c>
      <c r="Q4" s="47">
        <v>-27</v>
      </c>
      <c r="R4" s="47">
        <v>0</v>
      </c>
      <c r="S4" s="75">
        <v>0</v>
      </c>
      <c r="U4" s="74">
        <v>-670</v>
      </c>
      <c r="V4" s="75">
        <v>0</v>
      </c>
      <c r="W4">
        <v>0</v>
      </c>
      <c r="X4">
        <v>0</v>
      </c>
      <c r="Y4">
        <v>-27</v>
      </c>
      <c r="Z4">
        <v>0</v>
      </c>
      <c r="AA4">
        <v>-643</v>
      </c>
    </row>
    <row r="5" spans="1:27">
      <c r="A5" s="113" t="s">
        <v>492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-660</v>
      </c>
      <c r="Q5" s="47">
        <v>-29</v>
      </c>
      <c r="R5" s="47">
        <v>0</v>
      </c>
      <c r="S5" s="75">
        <v>0</v>
      </c>
      <c r="U5" s="74">
        <v>-689</v>
      </c>
      <c r="V5" s="75">
        <v>0</v>
      </c>
      <c r="W5">
        <v>0</v>
      </c>
      <c r="X5">
        <v>0</v>
      </c>
      <c r="Y5">
        <v>-29</v>
      </c>
      <c r="Z5">
        <v>0</v>
      </c>
      <c r="AA5">
        <v>-660</v>
      </c>
    </row>
    <row r="6" spans="1:27">
      <c r="A6" t="s">
        <v>493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-674</v>
      </c>
      <c r="Q6" s="47">
        <v>-31</v>
      </c>
      <c r="R6" s="47">
        <v>0</v>
      </c>
      <c r="S6" s="75">
        <v>0</v>
      </c>
      <c r="U6" s="74">
        <v>-705</v>
      </c>
      <c r="V6" s="75">
        <v>0</v>
      </c>
      <c r="W6">
        <v>0</v>
      </c>
      <c r="X6">
        <v>0</v>
      </c>
      <c r="Y6">
        <v>-31</v>
      </c>
      <c r="Z6">
        <v>0</v>
      </c>
      <c r="AA6">
        <v>-674</v>
      </c>
    </row>
    <row r="7" spans="1:27">
      <c r="A7" t="s">
        <v>495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-681</v>
      </c>
      <c r="Q7" s="47">
        <v>-33</v>
      </c>
      <c r="R7" s="47">
        <v>0</v>
      </c>
      <c r="S7" s="75">
        <v>0</v>
      </c>
      <c r="U7" s="74">
        <v>-714</v>
      </c>
      <c r="V7" s="75">
        <v>0</v>
      </c>
      <c r="W7">
        <v>0</v>
      </c>
      <c r="X7">
        <v>0</v>
      </c>
      <c r="Y7">
        <v>-33</v>
      </c>
      <c r="Z7">
        <v>0</v>
      </c>
      <c r="AA7">
        <v>-681</v>
      </c>
    </row>
    <row r="8" spans="1:27">
      <c r="A8" t="s">
        <v>496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-693</v>
      </c>
      <c r="Q8" s="47">
        <v>-36</v>
      </c>
      <c r="R8" s="47">
        <v>0</v>
      </c>
      <c r="S8" s="75">
        <v>0</v>
      </c>
      <c r="U8" s="74">
        <v>-729</v>
      </c>
      <c r="V8" s="75">
        <v>0</v>
      </c>
      <c r="W8">
        <v>0</v>
      </c>
      <c r="X8">
        <v>0</v>
      </c>
      <c r="Y8">
        <v>-36</v>
      </c>
      <c r="Z8">
        <v>0</v>
      </c>
      <c r="AA8">
        <v>-693</v>
      </c>
    </row>
    <row r="9" spans="1:27">
      <c r="A9" t="s">
        <v>497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-703</v>
      </c>
      <c r="Q9" s="47">
        <v>-36</v>
      </c>
      <c r="R9" s="47">
        <v>0</v>
      </c>
      <c r="S9" s="75">
        <v>0</v>
      </c>
      <c r="U9" s="74">
        <v>-739</v>
      </c>
      <c r="V9" s="75">
        <v>0</v>
      </c>
      <c r="W9">
        <v>0</v>
      </c>
      <c r="X9">
        <v>0</v>
      </c>
      <c r="Y9">
        <v>-36</v>
      </c>
      <c r="Z9">
        <v>0</v>
      </c>
      <c r="AA9">
        <v>-703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-5</v>
      </c>
      <c r="P10" s="47">
        <v>-707</v>
      </c>
      <c r="Q10" s="47">
        <v>-36</v>
      </c>
      <c r="R10" s="47">
        <v>0</v>
      </c>
      <c r="S10" s="75">
        <v>0</v>
      </c>
      <c r="U10" s="74">
        <v>-748</v>
      </c>
      <c r="V10" s="75">
        <v>0</v>
      </c>
      <c r="W10">
        <v>0</v>
      </c>
      <c r="X10">
        <v>-5</v>
      </c>
      <c r="Y10">
        <v>-36</v>
      </c>
      <c r="Z10">
        <v>0</v>
      </c>
      <c r="AA10">
        <v>-707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-42</v>
      </c>
      <c r="P11" s="47">
        <v>-434</v>
      </c>
      <c r="Q11" s="47">
        <v>-36</v>
      </c>
      <c r="R11" s="47">
        <v>0</v>
      </c>
      <c r="S11" s="75">
        <v>0</v>
      </c>
      <c r="U11" s="74">
        <v>-512</v>
      </c>
      <c r="V11" s="75">
        <v>0</v>
      </c>
      <c r="W11">
        <v>0</v>
      </c>
      <c r="X11">
        <v>-42</v>
      </c>
      <c r="Y11">
        <v>-36</v>
      </c>
      <c r="Z11">
        <v>0</v>
      </c>
      <c r="AA11">
        <v>-434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-440</v>
      </c>
      <c r="Q12" s="47">
        <v>-36</v>
      </c>
      <c r="R12" s="47">
        <v>0</v>
      </c>
      <c r="S12" s="75">
        <v>0</v>
      </c>
      <c r="U12" s="74">
        <v>-476</v>
      </c>
      <c r="V12" s="75">
        <v>0</v>
      </c>
      <c r="W12">
        <v>0</v>
      </c>
      <c r="X12">
        <v>0</v>
      </c>
      <c r="Y12">
        <v>-36</v>
      </c>
      <c r="Z12">
        <v>0</v>
      </c>
      <c r="AA12">
        <v>-440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-449</v>
      </c>
      <c r="Q13" s="47">
        <v>-36</v>
      </c>
      <c r="R13" s="47">
        <v>0</v>
      </c>
      <c r="S13" s="75">
        <v>0</v>
      </c>
      <c r="U13" s="74">
        <v>-485</v>
      </c>
      <c r="V13" s="75">
        <v>0</v>
      </c>
      <c r="W13">
        <v>0</v>
      </c>
      <c r="X13">
        <v>0</v>
      </c>
      <c r="Y13">
        <v>-36</v>
      </c>
      <c r="Z13">
        <v>0</v>
      </c>
      <c r="AA13">
        <v>-449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-457</v>
      </c>
      <c r="Q14" s="47">
        <v>-36</v>
      </c>
      <c r="R14" s="47">
        <v>0</v>
      </c>
      <c r="S14" s="75">
        <v>0</v>
      </c>
      <c r="U14" s="74">
        <v>-493</v>
      </c>
      <c r="V14" s="75">
        <v>0</v>
      </c>
      <c r="W14">
        <v>0</v>
      </c>
      <c r="X14">
        <v>0</v>
      </c>
      <c r="Y14">
        <v>-36</v>
      </c>
      <c r="Z14">
        <v>0</v>
      </c>
      <c r="AA14">
        <v>-457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-461</v>
      </c>
      <c r="Q15" s="47">
        <v>-36</v>
      </c>
      <c r="R15" s="47">
        <v>0</v>
      </c>
      <c r="S15" s="75">
        <v>0</v>
      </c>
      <c r="U15" s="74">
        <v>-497</v>
      </c>
      <c r="V15" s="75">
        <v>0</v>
      </c>
      <c r="W15">
        <v>0</v>
      </c>
      <c r="X15">
        <v>0</v>
      </c>
      <c r="Y15">
        <v>-36</v>
      </c>
      <c r="Z15">
        <v>0</v>
      </c>
      <c r="AA15">
        <v>-461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-465</v>
      </c>
      <c r="Q16" s="47">
        <v>-36</v>
      </c>
      <c r="R16" s="47">
        <v>0</v>
      </c>
      <c r="S16" s="75">
        <v>0</v>
      </c>
      <c r="U16" s="74">
        <v>-501</v>
      </c>
      <c r="V16" s="75">
        <v>0</v>
      </c>
      <c r="W16">
        <v>0</v>
      </c>
      <c r="X16">
        <v>0</v>
      </c>
      <c r="Y16">
        <v>-36</v>
      </c>
      <c r="Z16">
        <v>0</v>
      </c>
      <c r="AA16">
        <v>-465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-5</v>
      </c>
      <c r="P17" s="47">
        <v>-467</v>
      </c>
      <c r="Q17" s="47">
        <v>-36</v>
      </c>
      <c r="R17" s="47">
        <v>0</v>
      </c>
      <c r="S17" s="75">
        <v>0</v>
      </c>
      <c r="U17" s="74">
        <v>-508</v>
      </c>
      <c r="V17" s="75">
        <v>0</v>
      </c>
      <c r="W17">
        <v>0</v>
      </c>
      <c r="X17">
        <v>-5</v>
      </c>
      <c r="Y17">
        <v>-36</v>
      </c>
      <c r="Z17">
        <v>0</v>
      </c>
      <c r="AA17">
        <v>-467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-3</v>
      </c>
      <c r="P18" s="47">
        <v>-474</v>
      </c>
      <c r="Q18" s="47">
        <v>-36</v>
      </c>
      <c r="R18" s="47">
        <v>0</v>
      </c>
      <c r="S18" s="75">
        <v>0</v>
      </c>
      <c r="U18" s="74">
        <v>-513</v>
      </c>
      <c r="V18" s="75">
        <v>0</v>
      </c>
      <c r="W18">
        <v>0</v>
      </c>
      <c r="X18">
        <v>-3</v>
      </c>
      <c r="Y18">
        <v>-36</v>
      </c>
      <c r="Z18">
        <v>0</v>
      </c>
      <c r="AA18">
        <v>-474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-5</v>
      </c>
      <c r="P19" s="47">
        <v>-474</v>
      </c>
      <c r="Q19" s="47">
        <v>-36</v>
      </c>
      <c r="R19" s="47">
        <v>0</v>
      </c>
      <c r="S19" s="75">
        <v>0</v>
      </c>
      <c r="U19" s="74">
        <v>-515</v>
      </c>
      <c r="V19" s="75">
        <v>0</v>
      </c>
      <c r="W19">
        <v>0</v>
      </c>
      <c r="X19">
        <v>-5</v>
      </c>
      <c r="Y19">
        <v>-36</v>
      </c>
      <c r="Z19">
        <v>0</v>
      </c>
      <c r="AA19">
        <v>-474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-5</v>
      </c>
      <c r="P20" s="47">
        <v>-475</v>
      </c>
      <c r="Q20" s="47">
        <v>-36</v>
      </c>
      <c r="R20" s="47">
        <v>0</v>
      </c>
      <c r="S20" s="75">
        <v>0</v>
      </c>
      <c r="U20" s="74">
        <v>-516</v>
      </c>
      <c r="V20" s="75">
        <v>0</v>
      </c>
      <c r="W20">
        <v>0</v>
      </c>
      <c r="X20">
        <v>-5</v>
      </c>
      <c r="Y20">
        <v>-36</v>
      </c>
      <c r="Z20">
        <v>0</v>
      </c>
      <c r="AA20">
        <v>-475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1.35</v>
      </c>
      <c r="N21" s="74">
        <v>0</v>
      </c>
      <c r="O21" s="47">
        <v>-5</v>
      </c>
      <c r="P21" s="47">
        <v>-474</v>
      </c>
      <c r="Q21" s="47">
        <v>-36</v>
      </c>
      <c r="R21" s="47">
        <v>0</v>
      </c>
      <c r="S21" s="75">
        <v>0</v>
      </c>
      <c r="U21" s="74">
        <v>-515</v>
      </c>
      <c r="V21" s="75">
        <v>1.35</v>
      </c>
      <c r="W21">
        <v>0</v>
      </c>
      <c r="X21">
        <v>-5</v>
      </c>
      <c r="Y21">
        <v>-36</v>
      </c>
      <c r="Z21">
        <v>1.35</v>
      </c>
      <c r="AA21">
        <v>-474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1.1499999999999999</v>
      </c>
      <c r="N22" s="74">
        <v>0</v>
      </c>
      <c r="O22" s="47">
        <v>-10</v>
      </c>
      <c r="P22" s="47">
        <v>-476</v>
      </c>
      <c r="Q22" s="47">
        <v>-36</v>
      </c>
      <c r="R22" s="47">
        <v>0</v>
      </c>
      <c r="S22" s="75">
        <v>0</v>
      </c>
      <c r="U22" s="74">
        <v>-522</v>
      </c>
      <c r="V22" s="75">
        <v>1.1499999999999999</v>
      </c>
      <c r="W22">
        <v>0</v>
      </c>
      <c r="X22">
        <v>-10</v>
      </c>
      <c r="Y22">
        <v>-36</v>
      </c>
      <c r="Z22">
        <v>1.1499999999999999</v>
      </c>
      <c r="AA22">
        <v>-476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2.12</v>
      </c>
      <c r="N23" s="74">
        <v>0</v>
      </c>
      <c r="O23" s="47">
        <v>-10</v>
      </c>
      <c r="P23" s="47">
        <v>-468</v>
      </c>
      <c r="Q23" s="47">
        <v>-36</v>
      </c>
      <c r="R23" s="47">
        <v>0</v>
      </c>
      <c r="S23" s="75">
        <v>0</v>
      </c>
      <c r="U23" s="74">
        <v>-514</v>
      </c>
      <c r="V23" s="75">
        <v>2.12</v>
      </c>
      <c r="W23">
        <v>0</v>
      </c>
      <c r="X23">
        <v>-10</v>
      </c>
      <c r="Y23">
        <v>-36</v>
      </c>
      <c r="Z23">
        <v>2.12</v>
      </c>
      <c r="AA23">
        <v>-468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3.37</v>
      </c>
      <c r="N24" s="74">
        <v>0</v>
      </c>
      <c r="O24" s="47">
        <v>-100</v>
      </c>
      <c r="P24" s="47">
        <v>-448</v>
      </c>
      <c r="Q24" s="47">
        <v>-36</v>
      </c>
      <c r="R24" s="47">
        <v>0</v>
      </c>
      <c r="S24" s="75">
        <v>0</v>
      </c>
      <c r="U24" s="74">
        <v>-584</v>
      </c>
      <c r="V24" s="75">
        <v>3.37</v>
      </c>
      <c r="W24">
        <v>0</v>
      </c>
      <c r="X24">
        <v>-100</v>
      </c>
      <c r="Y24">
        <v>-36</v>
      </c>
      <c r="Z24">
        <v>3.37</v>
      </c>
      <c r="AA24">
        <v>-448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3.37</v>
      </c>
      <c r="N25" s="74">
        <v>0</v>
      </c>
      <c r="O25" s="47">
        <v>-95</v>
      </c>
      <c r="P25" s="47">
        <v>-446.1</v>
      </c>
      <c r="Q25" s="47">
        <v>-36</v>
      </c>
      <c r="R25" s="47">
        <v>0</v>
      </c>
      <c r="S25" s="75">
        <v>0</v>
      </c>
      <c r="U25" s="74">
        <v>-577.1</v>
      </c>
      <c r="V25" s="75">
        <v>3.37</v>
      </c>
      <c r="W25">
        <v>0</v>
      </c>
      <c r="X25">
        <v>-95</v>
      </c>
      <c r="Y25">
        <v>-36</v>
      </c>
      <c r="Z25">
        <v>3.37</v>
      </c>
      <c r="AA25">
        <v>-446.1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1.73</v>
      </c>
      <c r="N26" s="74">
        <v>0</v>
      </c>
      <c r="O26" s="47">
        <v>-85</v>
      </c>
      <c r="P26" s="47">
        <v>-718</v>
      </c>
      <c r="Q26" s="47">
        <v>-36</v>
      </c>
      <c r="R26" s="47">
        <v>0</v>
      </c>
      <c r="S26" s="75">
        <v>0</v>
      </c>
      <c r="U26" s="74">
        <v>-839</v>
      </c>
      <c r="V26" s="75">
        <v>1.73</v>
      </c>
      <c r="W26">
        <v>0</v>
      </c>
      <c r="X26">
        <v>-85</v>
      </c>
      <c r="Y26">
        <v>-36</v>
      </c>
      <c r="Z26">
        <v>1.73</v>
      </c>
      <c r="AA26">
        <v>-718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-75</v>
      </c>
      <c r="P27" s="47">
        <v>-708</v>
      </c>
      <c r="Q27" s="47">
        <v>-36</v>
      </c>
      <c r="R27" s="47">
        <v>0</v>
      </c>
      <c r="S27" s="75">
        <v>0</v>
      </c>
      <c r="U27" s="74">
        <v>-819</v>
      </c>
      <c r="V27" s="75">
        <v>0</v>
      </c>
      <c r="W27">
        <v>0</v>
      </c>
      <c r="X27">
        <v>-75</v>
      </c>
      <c r="Y27">
        <v>-36</v>
      </c>
      <c r="Z27">
        <v>0</v>
      </c>
      <c r="AA27">
        <v>-708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3.27</v>
      </c>
      <c r="N28" s="74">
        <v>0</v>
      </c>
      <c r="O28" s="47">
        <v>-60</v>
      </c>
      <c r="P28" s="47">
        <v>-678</v>
      </c>
      <c r="Q28" s="47">
        <v>-36</v>
      </c>
      <c r="R28" s="47">
        <v>0</v>
      </c>
      <c r="S28" s="75">
        <v>0</v>
      </c>
      <c r="U28" s="74">
        <v>-774</v>
      </c>
      <c r="V28" s="75">
        <v>3.27</v>
      </c>
      <c r="W28">
        <v>0</v>
      </c>
      <c r="X28">
        <v>-60</v>
      </c>
      <c r="Y28">
        <v>-36</v>
      </c>
      <c r="Z28">
        <v>3.27</v>
      </c>
      <c r="AA28">
        <v>-678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5.39</v>
      </c>
      <c r="N29" s="74">
        <v>0</v>
      </c>
      <c r="O29" s="47">
        <v>-50</v>
      </c>
      <c r="P29" s="47">
        <v>-646</v>
      </c>
      <c r="Q29" s="47">
        <v>-36</v>
      </c>
      <c r="R29" s="47">
        <v>0</v>
      </c>
      <c r="S29" s="75">
        <v>0</v>
      </c>
      <c r="U29" s="74">
        <v>-732</v>
      </c>
      <c r="V29" s="75">
        <v>5.39</v>
      </c>
      <c r="W29">
        <v>0</v>
      </c>
      <c r="X29">
        <v>-50</v>
      </c>
      <c r="Y29">
        <v>-36</v>
      </c>
      <c r="Z29">
        <v>5.39</v>
      </c>
      <c r="AA29">
        <v>-646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-17</v>
      </c>
      <c r="P30" s="47">
        <v>-351</v>
      </c>
      <c r="Q30" s="47">
        <v>-36</v>
      </c>
      <c r="R30" s="47">
        <v>0</v>
      </c>
      <c r="S30" s="75">
        <v>0</v>
      </c>
      <c r="U30" s="74">
        <v>-404</v>
      </c>
      <c r="V30" s="75">
        <v>0</v>
      </c>
      <c r="W30">
        <v>0</v>
      </c>
      <c r="X30">
        <v>-17</v>
      </c>
      <c r="Y30">
        <v>-36</v>
      </c>
      <c r="Z30">
        <v>0</v>
      </c>
      <c r="AA30">
        <v>-351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-352</v>
      </c>
      <c r="Q31" s="47">
        <v>-36</v>
      </c>
      <c r="R31" s="47">
        <v>0</v>
      </c>
      <c r="S31" s="75">
        <v>0</v>
      </c>
      <c r="U31" s="74">
        <v>-388</v>
      </c>
      <c r="V31" s="75">
        <v>0</v>
      </c>
      <c r="W31">
        <v>0</v>
      </c>
      <c r="X31">
        <v>0</v>
      </c>
      <c r="Y31">
        <v>-36</v>
      </c>
      <c r="Z31">
        <v>0</v>
      </c>
      <c r="AA31">
        <v>-352</v>
      </c>
    </row>
    <row r="32" spans="7:27">
      <c r="G32" t="s">
        <v>74</v>
      </c>
      <c r="H32" s="74">
        <v>0</v>
      </c>
      <c r="I32" s="47">
        <v>48.09</v>
      </c>
      <c r="J32" s="47">
        <v>0</v>
      </c>
      <c r="K32" s="47">
        <v>0</v>
      </c>
      <c r="L32" s="47">
        <v>0</v>
      </c>
      <c r="M32" s="75">
        <v>0.77</v>
      </c>
      <c r="N32" s="74">
        <v>0</v>
      </c>
      <c r="O32" s="47">
        <v>0</v>
      </c>
      <c r="P32" s="47">
        <v>-360</v>
      </c>
      <c r="Q32" s="47">
        <v>-36</v>
      </c>
      <c r="R32" s="47">
        <v>0</v>
      </c>
      <c r="S32" s="75">
        <v>0</v>
      </c>
      <c r="U32" s="74">
        <v>-396</v>
      </c>
      <c r="V32" s="75">
        <v>48.86</v>
      </c>
      <c r="W32">
        <v>0</v>
      </c>
      <c r="X32">
        <v>48.09</v>
      </c>
      <c r="Y32">
        <v>-36</v>
      </c>
      <c r="Z32">
        <v>0.77</v>
      </c>
      <c r="AA32">
        <v>-360</v>
      </c>
    </row>
    <row r="33" spans="7:27">
      <c r="G33" t="s">
        <v>75</v>
      </c>
      <c r="H33" s="74">
        <v>0</v>
      </c>
      <c r="I33" s="47">
        <v>35.590000000000003</v>
      </c>
      <c r="J33" s="47">
        <v>0</v>
      </c>
      <c r="K33" s="47">
        <v>0</v>
      </c>
      <c r="L33" s="47">
        <v>0</v>
      </c>
      <c r="M33" s="75">
        <v>2.02</v>
      </c>
      <c r="N33" s="74">
        <v>0</v>
      </c>
      <c r="O33" s="47">
        <v>0</v>
      </c>
      <c r="P33" s="47">
        <v>-285</v>
      </c>
      <c r="Q33" s="47">
        <v>-36</v>
      </c>
      <c r="R33" s="47">
        <v>0</v>
      </c>
      <c r="S33" s="75">
        <v>0</v>
      </c>
      <c r="U33" s="74">
        <v>-321</v>
      </c>
      <c r="V33" s="75">
        <v>37.61</v>
      </c>
      <c r="W33">
        <v>0</v>
      </c>
      <c r="X33">
        <v>35.590000000000003</v>
      </c>
      <c r="Y33">
        <v>-36</v>
      </c>
      <c r="Z33">
        <v>2.02</v>
      </c>
      <c r="AA33">
        <v>-285</v>
      </c>
    </row>
    <row r="34" spans="7:27">
      <c r="G34" t="s">
        <v>76</v>
      </c>
      <c r="H34" s="74">
        <v>0</v>
      </c>
      <c r="I34" s="47">
        <v>58.68</v>
      </c>
      <c r="J34" s="47">
        <v>0</v>
      </c>
      <c r="K34" s="47">
        <v>0</v>
      </c>
      <c r="L34" s="47">
        <v>0</v>
      </c>
      <c r="M34" s="75">
        <v>1.44</v>
      </c>
      <c r="N34" s="74">
        <v>0</v>
      </c>
      <c r="O34" s="47">
        <v>0</v>
      </c>
      <c r="P34" s="47">
        <v>-303</v>
      </c>
      <c r="Q34" s="47">
        <v>-36</v>
      </c>
      <c r="R34" s="47">
        <v>0</v>
      </c>
      <c r="S34" s="75">
        <v>0</v>
      </c>
      <c r="U34" s="74">
        <v>-339</v>
      </c>
      <c r="V34" s="75">
        <v>60.12</v>
      </c>
      <c r="W34">
        <v>0</v>
      </c>
      <c r="X34">
        <v>58.68</v>
      </c>
      <c r="Y34">
        <v>-36</v>
      </c>
      <c r="Z34">
        <v>1.44</v>
      </c>
      <c r="AA34">
        <v>-303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2.6</v>
      </c>
      <c r="N35" s="74">
        <v>0</v>
      </c>
      <c r="O35" s="47">
        <v>-46</v>
      </c>
      <c r="P35" s="47">
        <v>-190</v>
      </c>
      <c r="Q35" s="47">
        <v>-36</v>
      </c>
      <c r="R35" s="47">
        <v>0</v>
      </c>
      <c r="S35" s="75">
        <v>0</v>
      </c>
      <c r="U35" s="74">
        <v>-272</v>
      </c>
      <c r="V35" s="75">
        <v>2.6</v>
      </c>
      <c r="W35">
        <v>0</v>
      </c>
      <c r="X35">
        <v>-46</v>
      </c>
      <c r="Y35">
        <v>-36</v>
      </c>
      <c r="Z35">
        <v>2.6</v>
      </c>
      <c r="AA35">
        <v>-190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1.54</v>
      </c>
      <c r="N36" s="74">
        <v>0</v>
      </c>
      <c r="O36" s="47">
        <v>-76</v>
      </c>
      <c r="P36" s="47">
        <v>-205</v>
      </c>
      <c r="Q36" s="47">
        <v>-36</v>
      </c>
      <c r="R36" s="47">
        <v>0</v>
      </c>
      <c r="S36" s="75">
        <v>0</v>
      </c>
      <c r="U36" s="74">
        <v>-317</v>
      </c>
      <c r="V36" s="75">
        <v>1.54</v>
      </c>
      <c r="W36">
        <v>0</v>
      </c>
      <c r="X36">
        <v>-76</v>
      </c>
      <c r="Y36">
        <v>-36</v>
      </c>
      <c r="Z36">
        <v>1.54</v>
      </c>
      <c r="AA36">
        <v>-205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-111</v>
      </c>
      <c r="P37" s="47">
        <v>-215</v>
      </c>
      <c r="Q37" s="47">
        <v>-36</v>
      </c>
      <c r="R37" s="47">
        <v>0</v>
      </c>
      <c r="S37" s="75">
        <v>0</v>
      </c>
      <c r="U37" s="74">
        <v>-362</v>
      </c>
      <c r="V37" s="75">
        <v>0</v>
      </c>
      <c r="W37">
        <v>0</v>
      </c>
      <c r="X37">
        <v>-111</v>
      </c>
      <c r="Y37">
        <v>-36</v>
      </c>
      <c r="Z37">
        <v>0</v>
      </c>
      <c r="AA37">
        <v>-215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0.28999999999999998</v>
      </c>
      <c r="N38" s="74">
        <v>-12</v>
      </c>
      <c r="O38" s="47">
        <v>-126</v>
      </c>
      <c r="P38" s="47">
        <v>-237</v>
      </c>
      <c r="Q38" s="47">
        <v>-29</v>
      </c>
      <c r="R38" s="47">
        <v>0</v>
      </c>
      <c r="S38" s="75">
        <v>0</v>
      </c>
      <c r="U38" s="74">
        <v>-404</v>
      </c>
      <c r="V38" s="75">
        <v>0.28999999999999998</v>
      </c>
      <c r="W38">
        <v>-12</v>
      </c>
      <c r="X38">
        <v>-126</v>
      </c>
      <c r="Y38">
        <v>-29</v>
      </c>
      <c r="Z38">
        <v>0.28999999999999998</v>
      </c>
      <c r="AA38">
        <v>-237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-39</v>
      </c>
      <c r="O39" s="47">
        <v>-76</v>
      </c>
      <c r="P39" s="47">
        <v>-233</v>
      </c>
      <c r="Q39" s="47">
        <v>-29</v>
      </c>
      <c r="R39" s="47">
        <v>0</v>
      </c>
      <c r="S39" s="75">
        <v>0</v>
      </c>
      <c r="U39" s="74">
        <v>-377</v>
      </c>
      <c r="V39" s="75">
        <v>0</v>
      </c>
      <c r="W39">
        <v>-39</v>
      </c>
      <c r="X39">
        <v>-76</v>
      </c>
      <c r="Y39">
        <v>-29</v>
      </c>
      <c r="Z39">
        <v>0</v>
      </c>
      <c r="AA39">
        <v>-233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-69</v>
      </c>
      <c r="O40" s="47">
        <v>0</v>
      </c>
      <c r="P40" s="47">
        <v>-213</v>
      </c>
      <c r="Q40" s="47">
        <v>-29</v>
      </c>
      <c r="R40" s="47">
        <v>0</v>
      </c>
      <c r="S40" s="75">
        <v>0</v>
      </c>
      <c r="U40" s="74">
        <v>-311</v>
      </c>
      <c r="V40" s="75">
        <v>0</v>
      </c>
      <c r="W40">
        <v>-69</v>
      </c>
      <c r="X40">
        <v>0</v>
      </c>
      <c r="Y40">
        <v>-29</v>
      </c>
      <c r="Z40">
        <v>0</v>
      </c>
      <c r="AA40">
        <v>-213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-88</v>
      </c>
      <c r="O41" s="47">
        <v>0</v>
      </c>
      <c r="P41" s="47">
        <v>-197</v>
      </c>
      <c r="Q41" s="47">
        <v>-29</v>
      </c>
      <c r="R41" s="47">
        <v>0</v>
      </c>
      <c r="S41" s="75">
        <v>0</v>
      </c>
      <c r="U41" s="74">
        <v>-314</v>
      </c>
      <c r="V41" s="75">
        <v>0</v>
      </c>
      <c r="W41">
        <v>-88</v>
      </c>
      <c r="X41">
        <v>0</v>
      </c>
      <c r="Y41">
        <v>-29</v>
      </c>
      <c r="Z41">
        <v>0</v>
      </c>
      <c r="AA41">
        <v>-197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-108</v>
      </c>
      <c r="O42" s="47">
        <v>0</v>
      </c>
      <c r="P42" s="47">
        <v>-194</v>
      </c>
      <c r="Q42" s="47">
        <v>-29</v>
      </c>
      <c r="R42" s="47">
        <v>0</v>
      </c>
      <c r="S42" s="75">
        <v>0</v>
      </c>
      <c r="U42" s="74">
        <v>-331</v>
      </c>
      <c r="V42" s="75">
        <v>0</v>
      </c>
      <c r="W42">
        <v>-108</v>
      </c>
      <c r="X42">
        <v>0</v>
      </c>
      <c r="Y42">
        <v>-29</v>
      </c>
      <c r="Z42">
        <v>0</v>
      </c>
      <c r="AA42">
        <v>-194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2.79</v>
      </c>
      <c r="N43" s="74">
        <v>-122</v>
      </c>
      <c r="O43" s="47">
        <v>0</v>
      </c>
      <c r="P43" s="47">
        <v>-197</v>
      </c>
      <c r="Q43" s="47">
        <v>-27</v>
      </c>
      <c r="R43" s="47">
        <v>0</v>
      </c>
      <c r="S43" s="75">
        <v>0</v>
      </c>
      <c r="U43" s="74">
        <v>-346</v>
      </c>
      <c r="V43" s="75">
        <v>2.79</v>
      </c>
      <c r="W43">
        <v>-122</v>
      </c>
      <c r="X43">
        <v>0</v>
      </c>
      <c r="Y43">
        <v>-27</v>
      </c>
      <c r="Z43">
        <v>2.79</v>
      </c>
      <c r="AA43">
        <v>-197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-117</v>
      </c>
      <c r="O44" s="47">
        <v>0</v>
      </c>
      <c r="P44" s="47">
        <v>-196</v>
      </c>
      <c r="Q44" s="47">
        <v>-24</v>
      </c>
      <c r="R44" s="47">
        <v>0</v>
      </c>
      <c r="S44" s="75">
        <v>0</v>
      </c>
      <c r="U44" s="74">
        <v>-337</v>
      </c>
      <c r="V44" s="75">
        <v>0</v>
      </c>
      <c r="W44">
        <v>-117</v>
      </c>
      <c r="X44">
        <v>0</v>
      </c>
      <c r="Y44">
        <v>-24</v>
      </c>
      <c r="Z44">
        <v>0</v>
      </c>
      <c r="AA44">
        <v>-196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-110</v>
      </c>
      <c r="O45" s="47">
        <v>0</v>
      </c>
      <c r="P45" s="47">
        <v>-194</v>
      </c>
      <c r="Q45" s="47">
        <v>-22</v>
      </c>
      <c r="R45" s="47">
        <v>0</v>
      </c>
      <c r="S45" s="75">
        <v>0</v>
      </c>
      <c r="U45" s="74">
        <v>-326</v>
      </c>
      <c r="V45" s="75">
        <v>0</v>
      </c>
      <c r="W45">
        <v>-110</v>
      </c>
      <c r="X45">
        <v>0</v>
      </c>
      <c r="Y45">
        <v>-22</v>
      </c>
      <c r="Z45">
        <v>0</v>
      </c>
      <c r="AA45">
        <v>-194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-111</v>
      </c>
      <c r="O46" s="47">
        <v>0</v>
      </c>
      <c r="P46" s="47">
        <v>-197</v>
      </c>
      <c r="Q46" s="47">
        <v>-20</v>
      </c>
      <c r="R46" s="47">
        <v>0</v>
      </c>
      <c r="S46" s="75">
        <v>0</v>
      </c>
      <c r="U46" s="74">
        <v>-328</v>
      </c>
      <c r="V46" s="75">
        <v>0</v>
      </c>
      <c r="W46">
        <v>-111</v>
      </c>
      <c r="X46">
        <v>0</v>
      </c>
      <c r="Y46">
        <v>-20</v>
      </c>
      <c r="Z46">
        <v>0</v>
      </c>
      <c r="AA46">
        <v>-197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-112</v>
      </c>
      <c r="O47" s="47">
        <v>0</v>
      </c>
      <c r="P47" s="47">
        <v>-203</v>
      </c>
      <c r="Q47" s="47">
        <v>-16</v>
      </c>
      <c r="R47" s="47">
        <v>0</v>
      </c>
      <c r="S47" s="75">
        <v>0</v>
      </c>
      <c r="U47" s="74">
        <v>-331</v>
      </c>
      <c r="V47" s="75">
        <v>0</v>
      </c>
      <c r="W47">
        <v>-112</v>
      </c>
      <c r="X47">
        <v>0</v>
      </c>
      <c r="Y47">
        <v>-16</v>
      </c>
      <c r="Z47">
        <v>0</v>
      </c>
      <c r="AA47">
        <v>-203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-118</v>
      </c>
      <c r="O48" s="47">
        <v>0</v>
      </c>
      <c r="P48" s="47">
        <v>-208</v>
      </c>
      <c r="Q48" s="47">
        <v>-16</v>
      </c>
      <c r="R48" s="47">
        <v>0</v>
      </c>
      <c r="S48" s="75">
        <v>0</v>
      </c>
      <c r="U48" s="74">
        <v>-342</v>
      </c>
      <c r="V48" s="75">
        <v>0</v>
      </c>
      <c r="W48">
        <v>-118</v>
      </c>
      <c r="X48">
        <v>0</v>
      </c>
      <c r="Y48">
        <v>-16</v>
      </c>
      <c r="Z48">
        <v>0</v>
      </c>
      <c r="AA48">
        <v>-208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-123</v>
      </c>
      <c r="O49" s="47">
        <v>0</v>
      </c>
      <c r="P49" s="47">
        <v>-215</v>
      </c>
      <c r="Q49" s="47">
        <v>-16</v>
      </c>
      <c r="R49" s="47">
        <v>0</v>
      </c>
      <c r="S49" s="75">
        <v>0</v>
      </c>
      <c r="U49" s="74">
        <v>-354</v>
      </c>
      <c r="V49" s="75">
        <v>0</v>
      </c>
      <c r="W49">
        <v>-123</v>
      </c>
      <c r="X49">
        <v>0</v>
      </c>
      <c r="Y49">
        <v>-16</v>
      </c>
      <c r="Z49">
        <v>0</v>
      </c>
      <c r="AA49">
        <v>-215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-131</v>
      </c>
      <c r="O50" s="47">
        <v>0</v>
      </c>
      <c r="P50" s="47">
        <v>-218</v>
      </c>
      <c r="Q50" s="47">
        <v>-16</v>
      </c>
      <c r="R50" s="47">
        <v>0</v>
      </c>
      <c r="S50" s="75">
        <v>0</v>
      </c>
      <c r="U50" s="74">
        <v>-365</v>
      </c>
      <c r="V50" s="75">
        <v>0</v>
      </c>
      <c r="W50">
        <v>-131</v>
      </c>
      <c r="X50">
        <v>0</v>
      </c>
      <c r="Y50">
        <v>-16</v>
      </c>
      <c r="Z50">
        <v>0</v>
      </c>
      <c r="AA50">
        <v>-218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2.89</v>
      </c>
      <c r="N51" s="74">
        <v>-124</v>
      </c>
      <c r="O51" s="47">
        <v>0</v>
      </c>
      <c r="P51" s="47">
        <v>-219</v>
      </c>
      <c r="Q51" s="47">
        <v>-16</v>
      </c>
      <c r="R51" s="47">
        <v>0</v>
      </c>
      <c r="S51" s="75">
        <v>0</v>
      </c>
      <c r="U51" s="74">
        <v>-359</v>
      </c>
      <c r="V51" s="75">
        <v>2.89</v>
      </c>
      <c r="W51">
        <v>-124</v>
      </c>
      <c r="X51">
        <v>0</v>
      </c>
      <c r="Y51">
        <v>-16</v>
      </c>
      <c r="Z51">
        <v>2.89</v>
      </c>
      <c r="AA51">
        <v>-219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4.04</v>
      </c>
      <c r="N52" s="74">
        <v>-124</v>
      </c>
      <c r="O52" s="47">
        <v>0</v>
      </c>
      <c r="P52" s="47">
        <v>-220</v>
      </c>
      <c r="Q52" s="47">
        <v>-10</v>
      </c>
      <c r="R52" s="47">
        <v>0</v>
      </c>
      <c r="S52" s="75">
        <v>0</v>
      </c>
      <c r="U52" s="74">
        <v>-354</v>
      </c>
      <c r="V52" s="75">
        <v>4.04</v>
      </c>
      <c r="W52">
        <v>-124</v>
      </c>
      <c r="X52">
        <v>0</v>
      </c>
      <c r="Y52">
        <v>-10</v>
      </c>
      <c r="Z52">
        <v>4.04</v>
      </c>
      <c r="AA52">
        <v>-220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4.04</v>
      </c>
      <c r="N53" s="74">
        <v>-128</v>
      </c>
      <c r="O53" s="47">
        <v>0</v>
      </c>
      <c r="P53" s="47">
        <v>-231</v>
      </c>
      <c r="Q53" s="47">
        <v>-10</v>
      </c>
      <c r="R53" s="47">
        <v>0</v>
      </c>
      <c r="S53" s="75">
        <v>0</v>
      </c>
      <c r="U53" s="74">
        <v>-369</v>
      </c>
      <c r="V53" s="75">
        <v>4.04</v>
      </c>
      <c r="W53">
        <v>-128</v>
      </c>
      <c r="X53">
        <v>0</v>
      </c>
      <c r="Y53">
        <v>-10</v>
      </c>
      <c r="Z53">
        <v>4.04</v>
      </c>
      <c r="AA53">
        <v>-231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1.35</v>
      </c>
      <c r="N54" s="74">
        <v>-140</v>
      </c>
      <c r="O54" s="47">
        <v>0</v>
      </c>
      <c r="P54" s="47">
        <v>-258</v>
      </c>
      <c r="Q54" s="47">
        <v>-10</v>
      </c>
      <c r="R54" s="47">
        <v>0</v>
      </c>
      <c r="S54" s="75">
        <v>0</v>
      </c>
      <c r="U54" s="74">
        <v>-408</v>
      </c>
      <c r="V54" s="75">
        <v>1.35</v>
      </c>
      <c r="W54">
        <v>-140</v>
      </c>
      <c r="X54">
        <v>0</v>
      </c>
      <c r="Y54">
        <v>-10</v>
      </c>
      <c r="Z54">
        <v>1.35</v>
      </c>
      <c r="AA54">
        <v>-258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3.66</v>
      </c>
      <c r="N55" s="74">
        <v>-152</v>
      </c>
      <c r="O55" s="47">
        <v>0</v>
      </c>
      <c r="P55" s="47">
        <v>-352</v>
      </c>
      <c r="Q55" s="47">
        <v>-10</v>
      </c>
      <c r="R55" s="47">
        <v>0</v>
      </c>
      <c r="S55" s="75">
        <v>0</v>
      </c>
      <c r="U55" s="74">
        <v>-514</v>
      </c>
      <c r="V55" s="75">
        <v>3.66</v>
      </c>
      <c r="W55">
        <v>-152</v>
      </c>
      <c r="X55">
        <v>0</v>
      </c>
      <c r="Y55">
        <v>-10</v>
      </c>
      <c r="Z55">
        <v>3.66</v>
      </c>
      <c r="AA55">
        <v>-352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1.06</v>
      </c>
      <c r="N56" s="74">
        <v>-158</v>
      </c>
      <c r="O56" s="47">
        <v>0</v>
      </c>
      <c r="P56" s="47">
        <v>-362</v>
      </c>
      <c r="Q56" s="47">
        <v>-10</v>
      </c>
      <c r="R56" s="47">
        <v>0</v>
      </c>
      <c r="S56" s="75">
        <v>0</v>
      </c>
      <c r="U56" s="74">
        <v>-530</v>
      </c>
      <c r="V56" s="75">
        <v>1.06</v>
      </c>
      <c r="W56">
        <v>-158</v>
      </c>
      <c r="X56">
        <v>0</v>
      </c>
      <c r="Y56">
        <v>-10</v>
      </c>
      <c r="Z56">
        <v>1.06</v>
      </c>
      <c r="AA56">
        <v>-362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-167</v>
      </c>
      <c r="O57" s="47">
        <v>0</v>
      </c>
      <c r="P57" s="47">
        <v>-328</v>
      </c>
      <c r="Q57" s="47">
        <v>-10</v>
      </c>
      <c r="R57" s="47">
        <v>0</v>
      </c>
      <c r="S57" s="75">
        <v>0</v>
      </c>
      <c r="U57" s="74">
        <v>-505</v>
      </c>
      <c r="V57" s="75">
        <v>0</v>
      </c>
      <c r="W57">
        <v>-167</v>
      </c>
      <c r="X57">
        <v>0</v>
      </c>
      <c r="Y57">
        <v>-10</v>
      </c>
      <c r="Z57">
        <v>0</v>
      </c>
      <c r="AA57">
        <v>-328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-167</v>
      </c>
      <c r="O58" s="47">
        <v>0</v>
      </c>
      <c r="P58" s="47">
        <v>-291</v>
      </c>
      <c r="Q58" s="47">
        <v>-10</v>
      </c>
      <c r="R58" s="47">
        <v>0</v>
      </c>
      <c r="S58" s="75">
        <v>0</v>
      </c>
      <c r="U58" s="74">
        <v>-468</v>
      </c>
      <c r="V58" s="75">
        <v>0</v>
      </c>
      <c r="W58">
        <v>-167</v>
      </c>
      <c r="X58">
        <v>0</v>
      </c>
      <c r="Y58">
        <v>-10</v>
      </c>
      <c r="Z58">
        <v>0</v>
      </c>
      <c r="AA58">
        <v>-291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0.48</v>
      </c>
      <c r="N59" s="74">
        <v>-151</v>
      </c>
      <c r="O59" s="47">
        <v>0</v>
      </c>
      <c r="P59" s="47">
        <v>-274</v>
      </c>
      <c r="Q59" s="47">
        <v>-10</v>
      </c>
      <c r="R59" s="47">
        <v>0</v>
      </c>
      <c r="S59" s="75">
        <v>0</v>
      </c>
      <c r="U59" s="74">
        <v>-435</v>
      </c>
      <c r="V59" s="75">
        <v>0.48</v>
      </c>
      <c r="W59">
        <v>-151</v>
      </c>
      <c r="X59">
        <v>0</v>
      </c>
      <c r="Y59">
        <v>-10</v>
      </c>
      <c r="Z59">
        <v>0.48</v>
      </c>
      <c r="AA59">
        <v>-274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3.08</v>
      </c>
      <c r="N60" s="74">
        <v>-135</v>
      </c>
      <c r="O60" s="47">
        <v>0</v>
      </c>
      <c r="P60" s="47">
        <v>-255</v>
      </c>
      <c r="Q60" s="47">
        <v>-10</v>
      </c>
      <c r="R60" s="47">
        <v>0</v>
      </c>
      <c r="S60" s="75">
        <v>0</v>
      </c>
      <c r="U60" s="74">
        <v>-400</v>
      </c>
      <c r="V60" s="75">
        <v>3.08</v>
      </c>
      <c r="W60">
        <v>-135</v>
      </c>
      <c r="X60">
        <v>0</v>
      </c>
      <c r="Y60">
        <v>-10</v>
      </c>
      <c r="Z60">
        <v>3.08</v>
      </c>
      <c r="AA60">
        <v>-255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1.54</v>
      </c>
      <c r="N61" s="74">
        <v>-111</v>
      </c>
      <c r="O61" s="47">
        <v>0</v>
      </c>
      <c r="P61" s="47">
        <v>-244</v>
      </c>
      <c r="Q61" s="47">
        <v>-10</v>
      </c>
      <c r="R61" s="47">
        <v>0</v>
      </c>
      <c r="S61" s="75">
        <v>0</v>
      </c>
      <c r="U61" s="74">
        <v>-365</v>
      </c>
      <c r="V61" s="75">
        <v>1.54</v>
      </c>
      <c r="W61">
        <v>-111</v>
      </c>
      <c r="X61">
        <v>0</v>
      </c>
      <c r="Y61">
        <v>-10</v>
      </c>
      <c r="Z61">
        <v>1.54</v>
      </c>
      <c r="AA61">
        <v>-244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-91</v>
      </c>
      <c r="O62" s="47">
        <v>0</v>
      </c>
      <c r="P62" s="47">
        <v>-227</v>
      </c>
      <c r="Q62" s="47">
        <v>-10</v>
      </c>
      <c r="R62" s="47">
        <v>0</v>
      </c>
      <c r="S62" s="75">
        <v>0</v>
      </c>
      <c r="U62" s="74">
        <v>-328</v>
      </c>
      <c r="V62" s="75">
        <v>0</v>
      </c>
      <c r="W62">
        <v>-91</v>
      </c>
      <c r="X62">
        <v>0</v>
      </c>
      <c r="Y62">
        <v>-10</v>
      </c>
      <c r="Z62">
        <v>0</v>
      </c>
      <c r="AA62">
        <v>-227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1.54</v>
      </c>
      <c r="N63" s="74">
        <v>-42</v>
      </c>
      <c r="O63" s="47">
        <v>-61</v>
      </c>
      <c r="P63" s="47">
        <v>-217</v>
      </c>
      <c r="Q63" s="47">
        <v>-10</v>
      </c>
      <c r="R63" s="47">
        <v>0</v>
      </c>
      <c r="S63" s="75">
        <v>0</v>
      </c>
      <c r="U63" s="74">
        <v>-330</v>
      </c>
      <c r="V63" s="75">
        <v>1.54</v>
      </c>
      <c r="W63">
        <v>-42</v>
      </c>
      <c r="X63">
        <v>-61</v>
      </c>
      <c r="Y63">
        <v>-10</v>
      </c>
      <c r="Z63">
        <v>1.54</v>
      </c>
      <c r="AA63">
        <v>-217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3.56</v>
      </c>
      <c r="N64" s="74">
        <v>-27</v>
      </c>
      <c r="O64" s="47">
        <v>-51</v>
      </c>
      <c r="P64" s="47">
        <v>-203</v>
      </c>
      <c r="Q64" s="47">
        <v>-10</v>
      </c>
      <c r="R64" s="47">
        <v>0</v>
      </c>
      <c r="S64" s="75">
        <v>0</v>
      </c>
      <c r="U64" s="74">
        <v>-291</v>
      </c>
      <c r="V64" s="75">
        <v>3.56</v>
      </c>
      <c r="W64">
        <v>-27</v>
      </c>
      <c r="X64">
        <v>-51</v>
      </c>
      <c r="Y64">
        <v>-10</v>
      </c>
      <c r="Z64">
        <v>3.56</v>
      </c>
      <c r="AA64">
        <v>-203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7.89</v>
      </c>
      <c r="N65" s="74">
        <v>0</v>
      </c>
      <c r="O65" s="47">
        <v>-41</v>
      </c>
      <c r="P65" s="47">
        <v>-188</v>
      </c>
      <c r="Q65" s="47">
        <v>-10</v>
      </c>
      <c r="R65" s="47">
        <v>0</v>
      </c>
      <c r="S65" s="75">
        <v>0</v>
      </c>
      <c r="U65" s="74">
        <v>-239</v>
      </c>
      <c r="V65" s="75">
        <v>7.89</v>
      </c>
      <c r="W65">
        <v>0</v>
      </c>
      <c r="X65">
        <v>-41</v>
      </c>
      <c r="Y65">
        <v>-10</v>
      </c>
      <c r="Z65">
        <v>7.89</v>
      </c>
      <c r="AA65">
        <v>-188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6.44</v>
      </c>
      <c r="N66" s="74">
        <v>0</v>
      </c>
      <c r="O66" s="47">
        <v>-41</v>
      </c>
      <c r="P66" s="47">
        <v>-171</v>
      </c>
      <c r="Q66" s="47">
        <v>-10</v>
      </c>
      <c r="R66" s="47">
        <v>0</v>
      </c>
      <c r="S66" s="75">
        <v>0</v>
      </c>
      <c r="U66" s="74">
        <v>-222</v>
      </c>
      <c r="V66" s="75">
        <v>6.44</v>
      </c>
      <c r="W66">
        <v>0</v>
      </c>
      <c r="X66">
        <v>-41</v>
      </c>
      <c r="Y66">
        <v>-10</v>
      </c>
      <c r="Z66">
        <v>6.44</v>
      </c>
      <c r="AA66">
        <v>-171</v>
      </c>
    </row>
    <row r="67" spans="7:27">
      <c r="G67" t="s">
        <v>109</v>
      </c>
      <c r="H67" s="74">
        <v>0</v>
      </c>
      <c r="I67" s="47">
        <v>23.08</v>
      </c>
      <c r="J67" s="47">
        <v>0</v>
      </c>
      <c r="K67" s="47">
        <v>0</v>
      </c>
      <c r="L67" s="47">
        <v>0</v>
      </c>
      <c r="M67" s="75">
        <v>3.66</v>
      </c>
      <c r="N67" s="74">
        <v>0</v>
      </c>
      <c r="O67" s="47">
        <v>0</v>
      </c>
      <c r="P67" s="47">
        <v>-148</v>
      </c>
      <c r="Q67" s="47">
        <v>-10</v>
      </c>
      <c r="R67" s="47">
        <v>0</v>
      </c>
      <c r="S67" s="75">
        <v>0</v>
      </c>
      <c r="U67" s="74">
        <v>-158</v>
      </c>
      <c r="V67" s="75">
        <v>26.74</v>
      </c>
      <c r="W67">
        <v>0</v>
      </c>
      <c r="X67">
        <v>23.08</v>
      </c>
      <c r="Y67">
        <v>-10</v>
      </c>
      <c r="Z67">
        <v>3.66</v>
      </c>
      <c r="AA67">
        <v>-148</v>
      </c>
    </row>
    <row r="68" spans="7:27">
      <c r="G68" t="s">
        <v>110</v>
      </c>
      <c r="H68" s="74">
        <v>0</v>
      </c>
      <c r="I68" s="47">
        <v>42.33</v>
      </c>
      <c r="J68" s="47">
        <v>0</v>
      </c>
      <c r="K68" s="47">
        <v>0</v>
      </c>
      <c r="L68" s="47">
        <v>0</v>
      </c>
      <c r="M68" s="75">
        <v>4.2300000000000004</v>
      </c>
      <c r="N68" s="74">
        <v>0</v>
      </c>
      <c r="O68" s="47">
        <v>0</v>
      </c>
      <c r="P68" s="47">
        <v>-132</v>
      </c>
      <c r="Q68" s="47">
        <v>-10</v>
      </c>
      <c r="R68" s="47">
        <v>0</v>
      </c>
      <c r="S68" s="75">
        <v>0</v>
      </c>
      <c r="U68" s="74">
        <v>-142</v>
      </c>
      <c r="V68" s="75">
        <v>46.56</v>
      </c>
      <c r="W68">
        <v>0</v>
      </c>
      <c r="X68">
        <v>42.33</v>
      </c>
      <c r="Y68">
        <v>-10</v>
      </c>
      <c r="Z68">
        <v>4.2300000000000004</v>
      </c>
      <c r="AA68">
        <v>-132</v>
      </c>
    </row>
    <row r="69" spans="7:27">
      <c r="G69" t="s">
        <v>111</v>
      </c>
      <c r="H69" s="74">
        <v>0</v>
      </c>
      <c r="I69" s="47">
        <v>61.56</v>
      </c>
      <c r="J69" s="47">
        <v>0</v>
      </c>
      <c r="K69" s="47">
        <v>0</v>
      </c>
      <c r="L69" s="47">
        <v>0</v>
      </c>
      <c r="M69" s="75">
        <v>1.54</v>
      </c>
      <c r="N69" s="74">
        <v>0</v>
      </c>
      <c r="O69" s="47">
        <v>0</v>
      </c>
      <c r="P69" s="47">
        <v>-110</v>
      </c>
      <c r="Q69" s="47">
        <v>-10</v>
      </c>
      <c r="R69" s="47">
        <v>0</v>
      </c>
      <c r="S69" s="75">
        <v>0</v>
      </c>
      <c r="U69" s="74">
        <v>-120</v>
      </c>
      <c r="V69" s="75">
        <v>63.1</v>
      </c>
      <c r="W69">
        <v>0</v>
      </c>
      <c r="X69">
        <v>61.56</v>
      </c>
      <c r="Y69">
        <v>-10</v>
      </c>
      <c r="Z69">
        <v>1.54</v>
      </c>
      <c r="AA69">
        <v>-110</v>
      </c>
    </row>
    <row r="70" spans="7:27">
      <c r="G70" t="s">
        <v>112</v>
      </c>
      <c r="H70" s="74">
        <v>0</v>
      </c>
      <c r="I70" s="47">
        <v>60.6</v>
      </c>
      <c r="J70" s="47">
        <v>0</v>
      </c>
      <c r="K70" s="47">
        <v>0</v>
      </c>
      <c r="L70" s="47">
        <v>0</v>
      </c>
      <c r="M70" s="75">
        <v>0.96</v>
      </c>
      <c r="N70" s="74">
        <v>0</v>
      </c>
      <c r="O70" s="47">
        <v>0</v>
      </c>
      <c r="P70" s="47">
        <v>-87</v>
      </c>
      <c r="Q70" s="47">
        <v>-10</v>
      </c>
      <c r="R70" s="47">
        <v>0</v>
      </c>
      <c r="S70" s="75">
        <v>0</v>
      </c>
      <c r="U70" s="74">
        <v>-97</v>
      </c>
      <c r="V70" s="75">
        <v>61.56</v>
      </c>
      <c r="W70">
        <v>0</v>
      </c>
      <c r="X70">
        <v>60.6</v>
      </c>
      <c r="Y70">
        <v>-10</v>
      </c>
      <c r="Z70">
        <v>0.96</v>
      </c>
      <c r="AA70">
        <v>-87</v>
      </c>
    </row>
    <row r="71" spans="7:27">
      <c r="G71" t="s">
        <v>113</v>
      </c>
      <c r="H71" s="74">
        <v>13.47</v>
      </c>
      <c r="I71" s="47">
        <v>22.12</v>
      </c>
      <c r="J71" s="47">
        <v>0</v>
      </c>
      <c r="K71" s="47">
        <v>0</v>
      </c>
      <c r="L71" s="47">
        <v>0</v>
      </c>
      <c r="M71" s="75">
        <v>6.93</v>
      </c>
      <c r="N71" s="74">
        <v>0</v>
      </c>
      <c r="O71" s="47">
        <v>0</v>
      </c>
      <c r="P71" s="47">
        <v>-73</v>
      </c>
      <c r="Q71" s="47">
        <v>-10</v>
      </c>
      <c r="R71" s="47">
        <v>0</v>
      </c>
      <c r="S71" s="75">
        <v>0</v>
      </c>
      <c r="U71" s="74">
        <v>-83</v>
      </c>
      <c r="V71" s="75">
        <v>42.52</v>
      </c>
      <c r="W71">
        <v>13.47</v>
      </c>
      <c r="X71">
        <v>22.12</v>
      </c>
      <c r="Y71">
        <v>-10</v>
      </c>
      <c r="Z71">
        <v>6.93</v>
      </c>
      <c r="AA71">
        <v>-73</v>
      </c>
    </row>
    <row r="72" spans="7:27">
      <c r="G72" t="s">
        <v>114</v>
      </c>
      <c r="H72" s="74">
        <v>54.83</v>
      </c>
      <c r="I72" s="47">
        <v>55.79</v>
      </c>
      <c r="J72" s="47">
        <v>0</v>
      </c>
      <c r="K72" s="47">
        <v>0</v>
      </c>
      <c r="L72" s="47">
        <v>0</v>
      </c>
      <c r="M72" s="75">
        <v>6.44</v>
      </c>
      <c r="N72" s="74">
        <v>0</v>
      </c>
      <c r="O72" s="47">
        <v>0</v>
      </c>
      <c r="P72" s="47">
        <v>-48</v>
      </c>
      <c r="Q72" s="47">
        <v>-10</v>
      </c>
      <c r="R72" s="47">
        <v>0</v>
      </c>
      <c r="S72" s="75">
        <v>0</v>
      </c>
      <c r="U72" s="74">
        <v>-58</v>
      </c>
      <c r="V72" s="75">
        <v>117.06</v>
      </c>
      <c r="W72">
        <v>54.83</v>
      </c>
      <c r="X72">
        <v>55.79</v>
      </c>
      <c r="Y72">
        <v>-10</v>
      </c>
      <c r="Z72">
        <v>6.44</v>
      </c>
      <c r="AA72">
        <v>-48</v>
      </c>
    </row>
    <row r="73" spans="7:27">
      <c r="G73" t="s">
        <v>115</v>
      </c>
      <c r="H73" s="74">
        <v>84.65</v>
      </c>
      <c r="I73" s="47">
        <v>77.91</v>
      </c>
      <c r="J73" s="47">
        <v>0</v>
      </c>
      <c r="K73" s="47">
        <v>0</v>
      </c>
      <c r="L73" s="47">
        <v>0</v>
      </c>
      <c r="M73" s="75">
        <v>4.8099999999999996</v>
      </c>
      <c r="N73" s="74">
        <v>0</v>
      </c>
      <c r="O73" s="47">
        <v>0</v>
      </c>
      <c r="P73" s="47">
        <v>-56.5</v>
      </c>
      <c r="Q73" s="47">
        <v>-10</v>
      </c>
      <c r="R73" s="47">
        <v>0</v>
      </c>
      <c r="S73" s="75">
        <v>0</v>
      </c>
      <c r="U73" s="74">
        <v>-66.5</v>
      </c>
      <c r="V73" s="75">
        <v>167.37</v>
      </c>
      <c r="W73">
        <v>84.65</v>
      </c>
      <c r="X73">
        <v>77.91</v>
      </c>
      <c r="Y73">
        <v>-10</v>
      </c>
      <c r="Z73">
        <v>4.8099999999999996</v>
      </c>
      <c r="AA73">
        <v>-56.5</v>
      </c>
    </row>
    <row r="74" spans="7:27">
      <c r="G74" t="s">
        <v>116</v>
      </c>
      <c r="H74" s="74">
        <v>108.7</v>
      </c>
      <c r="I74" s="47">
        <v>52.9</v>
      </c>
      <c r="J74" s="47">
        <v>0</v>
      </c>
      <c r="K74" s="47">
        <v>0</v>
      </c>
      <c r="L74" s="47">
        <v>0</v>
      </c>
      <c r="M74" s="75">
        <v>6.25</v>
      </c>
      <c r="N74" s="74">
        <v>0</v>
      </c>
      <c r="O74" s="47">
        <v>0</v>
      </c>
      <c r="P74" s="47">
        <v>-219</v>
      </c>
      <c r="Q74" s="47">
        <v>-10</v>
      </c>
      <c r="R74" s="47">
        <v>0</v>
      </c>
      <c r="S74" s="75">
        <v>0</v>
      </c>
      <c r="U74" s="74">
        <v>-229</v>
      </c>
      <c r="V74" s="75">
        <v>167.85</v>
      </c>
      <c r="W74">
        <v>108.7</v>
      </c>
      <c r="X74">
        <v>52.9</v>
      </c>
      <c r="Y74">
        <v>-10</v>
      </c>
      <c r="Z74">
        <v>6.25</v>
      </c>
      <c r="AA74">
        <v>-219</v>
      </c>
    </row>
    <row r="75" spans="7:27">
      <c r="G75" t="s">
        <v>117</v>
      </c>
      <c r="H75" s="74">
        <v>126.01</v>
      </c>
      <c r="I75" s="47">
        <v>96.19</v>
      </c>
      <c r="J75" s="47">
        <v>0</v>
      </c>
      <c r="K75" s="47">
        <v>0</v>
      </c>
      <c r="L75" s="47">
        <v>0</v>
      </c>
      <c r="M75" s="75">
        <v>5.39</v>
      </c>
      <c r="N75" s="74">
        <v>0</v>
      </c>
      <c r="O75" s="47">
        <v>0</v>
      </c>
      <c r="P75" s="47">
        <v>-210</v>
      </c>
      <c r="Q75" s="47">
        <v>-10</v>
      </c>
      <c r="R75" s="47">
        <v>0</v>
      </c>
      <c r="S75" s="75">
        <v>0</v>
      </c>
      <c r="U75" s="74">
        <v>-220</v>
      </c>
      <c r="V75" s="75">
        <v>227.59</v>
      </c>
      <c r="W75">
        <v>126.01</v>
      </c>
      <c r="X75">
        <v>96.19</v>
      </c>
      <c r="Y75">
        <v>-10</v>
      </c>
      <c r="Z75">
        <v>5.39</v>
      </c>
      <c r="AA75">
        <v>-210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5.87</v>
      </c>
      <c r="N76" s="74">
        <v>0</v>
      </c>
      <c r="O76" s="47">
        <v>0</v>
      </c>
      <c r="P76" s="47">
        <v>-216</v>
      </c>
      <c r="Q76" s="47">
        <v>-10</v>
      </c>
      <c r="R76" s="47">
        <v>0</v>
      </c>
      <c r="S76" s="75">
        <v>0</v>
      </c>
      <c r="U76" s="74">
        <v>-226</v>
      </c>
      <c r="V76" s="75">
        <v>5.87</v>
      </c>
      <c r="W76">
        <v>0</v>
      </c>
      <c r="X76">
        <v>0</v>
      </c>
      <c r="Y76">
        <v>-10</v>
      </c>
      <c r="Z76">
        <v>5.87</v>
      </c>
      <c r="AA76">
        <v>-216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3.37</v>
      </c>
      <c r="N77" s="74">
        <v>0</v>
      </c>
      <c r="O77" s="47">
        <v>0</v>
      </c>
      <c r="P77" s="47">
        <v>-233</v>
      </c>
      <c r="Q77" s="47">
        <v>-10</v>
      </c>
      <c r="R77" s="47">
        <v>0</v>
      </c>
      <c r="S77" s="75">
        <v>0</v>
      </c>
      <c r="U77" s="74">
        <v>-243</v>
      </c>
      <c r="V77" s="75">
        <v>3.37</v>
      </c>
      <c r="W77">
        <v>0</v>
      </c>
      <c r="X77">
        <v>0</v>
      </c>
      <c r="Y77">
        <v>-10</v>
      </c>
      <c r="Z77">
        <v>3.37</v>
      </c>
      <c r="AA77">
        <v>-233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4.2300000000000004</v>
      </c>
      <c r="N78" s="74">
        <v>0</v>
      </c>
      <c r="O78" s="47">
        <v>-40</v>
      </c>
      <c r="P78" s="47">
        <v>-394.6</v>
      </c>
      <c r="Q78" s="47">
        <v>-10</v>
      </c>
      <c r="R78" s="47">
        <v>0</v>
      </c>
      <c r="S78" s="75">
        <v>0</v>
      </c>
      <c r="U78" s="74">
        <v>-444.6</v>
      </c>
      <c r="V78" s="75">
        <v>4.2300000000000004</v>
      </c>
      <c r="W78">
        <v>0</v>
      </c>
      <c r="X78">
        <v>-40</v>
      </c>
      <c r="Y78">
        <v>-10</v>
      </c>
      <c r="Z78">
        <v>4.2300000000000004</v>
      </c>
      <c r="AA78">
        <v>-394.6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4.62</v>
      </c>
      <c r="N79" s="74">
        <v>0</v>
      </c>
      <c r="O79" s="47">
        <v>-30</v>
      </c>
      <c r="P79" s="47">
        <v>-487</v>
      </c>
      <c r="Q79" s="47">
        <v>-10</v>
      </c>
      <c r="R79" s="47">
        <v>0</v>
      </c>
      <c r="S79" s="75">
        <v>0</v>
      </c>
      <c r="U79" s="74">
        <v>-527</v>
      </c>
      <c r="V79" s="75">
        <v>4.62</v>
      </c>
      <c r="W79">
        <v>0</v>
      </c>
      <c r="X79">
        <v>-30</v>
      </c>
      <c r="Y79">
        <v>-10</v>
      </c>
      <c r="Z79">
        <v>4.62</v>
      </c>
      <c r="AA79">
        <v>-487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2.31</v>
      </c>
      <c r="N80" s="74">
        <v>0</v>
      </c>
      <c r="O80" s="47">
        <v>-30</v>
      </c>
      <c r="P80" s="47">
        <v>-491</v>
      </c>
      <c r="Q80" s="47">
        <v>-10</v>
      </c>
      <c r="R80" s="47">
        <v>0</v>
      </c>
      <c r="S80" s="75">
        <v>0</v>
      </c>
      <c r="U80" s="74">
        <v>-531</v>
      </c>
      <c r="V80" s="75">
        <v>2.31</v>
      </c>
      <c r="W80">
        <v>0</v>
      </c>
      <c r="X80">
        <v>-30</v>
      </c>
      <c r="Y80">
        <v>-10</v>
      </c>
      <c r="Z80">
        <v>2.31</v>
      </c>
      <c r="AA80">
        <v>-491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4.71</v>
      </c>
      <c r="N81" s="74">
        <v>0</v>
      </c>
      <c r="O81" s="47">
        <v>-35</v>
      </c>
      <c r="P81" s="47">
        <v>-515.99</v>
      </c>
      <c r="Q81" s="47">
        <v>-10</v>
      </c>
      <c r="R81" s="47">
        <v>0</v>
      </c>
      <c r="S81" s="75">
        <v>0</v>
      </c>
      <c r="U81" s="74">
        <v>-560.99</v>
      </c>
      <c r="V81" s="75">
        <v>4.71</v>
      </c>
      <c r="W81">
        <v>0</v>
      </c>
      <c r="X81">
        <v>-35</v>
      </c>
      <c r="Y81">
        <v>-10</v>
      </c>
      <c r="Z81">
        <v>4.71</v>
      </c>
      <c r="AA81">
        <v>-515.99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7.7</v>
      </c>
      <c r="N82" s="74">
        <v>0</v>
      </c>
      <c r="O82" s="47">
        <v>-50</v>
      </c>
      <c r="P82" s="47">
        <v>-528</v>
      </c>
      <c r="Q82" s="47">
        <v>-10</v>
      </c>
      <c r="R82" s="47">
        <v>0</v>
      </c>
      <c r="S82" s="75">
        <v>0</v>
      </c>
      <c r="U82" s="74">
        <v>-588</v>
      </c>
      <c r="V82" s="75">
        <v>7.7</v>
      </c>
      <c r="W82">
        <v>0</v>
      </c>
      <c r="X82">
        <v>-50</v>
      </c>
      <c r="Y82">
        <v>-10</v>
      </c>
      <c r="Z82">
        <v>7.7</v>
      </c>
      <c r="AA82">
        <v>-528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7.31</v>
      </c>
      <c r="N83" s="74">
        <v>0</v>
      </c>
      <c r="O83" s="47">
        <v>-65</v>
      </c>
      <c r="P83" s="47">
        <v>-548.99</v>
      </c>
      <c r="Q83" s="47">
        <v>-10</v>
      </c>
      <c r="R83" s="47">
        <v>0</v>
      </c>
      <c r="S83" s="75">
        <v>0</v>
      </c>
      <c r="U83" s="74">
        <v>-623.99</v>
      </c>
      <c r="V83" s="75">
        <v>7.31</v>
      </c>
      <c r="W83">
        <v>0</v>
      </c>
      <c r="X83">
        <v>-65</v>
      </c>
      <c r="Y83">
        <v>-10</v>
      </c>
      <c r="Z83">
        <v>7.31</v>
      </c>
      <c r="AA83">
        <v>-548.99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7.31</v>
      </c>
      <c r="N84" s="74">
        <v>0</v>
      </c>
      <c r="O84" s="47">
        <v>-60</v>
      </c>
      <c r="P84" s="47">
        <v>-553</v>
      </c>
      <c r="Q84" s="47">
        <v>-10</v>
      </c>
      <c r="R84" s="47">
        <v>0</v>
      </c>
      <c r="S84" s="75">
        <v>0</v>
      </c>
      <c r="U84" s="74">
        <v>-623</v>
      </c>
      <c r="V84" s="75">
        <v>7.31</v>
      </c>
      <c r="W84">
        <v>0</v>
      </c>
      <c r="X84">
        <v>-60</v>
      </c>
      <c r="Y84">
        <v>-10</v>
      </c>
      <c r="Z84">
        <v>7.31</v>
      </c>
      <c r="AA84">
        <v>-553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5.96</v>
      </c>
      <c r="N85" s="74">
        <v>0</v>
      </c>
      <c r="O85" s="47">
        <v>-50</v>
      </c>
      <c r="P85" s="47">
        <v>-553</v>
      </c>
      <c r="Q85" s="47">
        <v>-11</v>
      </c>
      <c r="R85" s="47">
        <v>0</v>
      </c>
      <c r="S85" s="75">
        <v>0</v>
      </c>
      <c r="U85" s="74">
        <v>-614</v>
      </c>
      <c r="V85" s="75">
        <v>5.96</v>
      </c>
      <c r="W85">
        <v>0</v>
      </c>
      <c r="X85">
        <v>-50</v>
      </c>
      <c r="Y85">
        <v>-11</v>
      </c>
      <c r="Z85">
        <v>5.96</v>
      </c>
      <c r="AA85">
        <v>-553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5.68</v>
      </c>
      <c r="N86" s="74">
        <v>0</v>
      </c>
      <c r="O86" s="47">
        <v>-55</v>
      </c>
      <c r="P86" s="47">
        <v>-565</v>
      </c>
      <c r="Q86" s="47">
        <v>-12</v>
      </c>
      <c r="R86" s="47">
        <v>0</v>
      </c>
      <c r="S86" s="75">
        <v>0</v>
      </c>
      <c r="U86" s="74">
        <v>-632</v>
      </c>
      <c r="V86" s="75">
        <v>5.68</v>
      </c>
      <c r="W86">
        <v>0</v>
      </c>
      <c r="X86">
        <v>-55</v>
      </c>
      <c r="Y86">
        <v>-12</v>
      </c>
      <c r="Z86">
        <v>5.68</v>
      </c>
      <c r="AA86">
        <v>-565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5.68</v>
      </c>
      <c r="N87" s="74">
        <v>0</v>
      </c>
      <c r="O87" s="47">
        <v>-65</v>
      </c>
      <c r="P87" s="47">
        <v>-593</v>
      </c>
      <c r="Q87" s="47">
        <v>-13</v>
      </c>
      <c r="R87" s="47">
        <v>0</v>
      </c>
      <c r="S87" s="75">
        <v>0</v>
      </c>
      <c r="U87" s="74">
        <v>-671</v>
      </c>
      <c r="V87" s="75">
        <v>5.68</v>
      </c>
      <c r="W87">
        <v>0</v>
      </c>
      <c r="X87">
        <v>-65</v>
      </c>
      <c r="Y87">
        <v>-13</v>
      </c>
      <c r="Z87">
        <v>5.68</v>
      </c>
      <c r="AA87">
        <v>-593</v>
      </c>
    </row>
    <row r="88" spans="7:27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5.19</v>
      </c>
      <c r="N88" s="74">
        <v>0</v>
      </c>
      <c r="O88" s="47">
        <v>0</v>
      </c>
      <c r="P88" s="47">
        <v>-320</v>
      </c>
      <c r="Q88" s="47">
        <v>-14</v>
      </c>
      <c r="R88" s="47">
        <v>0</v>
      </c>
      <c r="S88" s="75">
        <v>0</v>
      </c>
      <c r="U88" s="74">
        <v>-334</v>
      </c>
      <c r="V88" s="75">
        <v>5.19</v>
      </c>
      <c r="W88">
        <v>0</v>
      </c>
      <c r="X88">
        <v>0</v>
      </c>
      <c r="Y88">
        <v>-14</v>
      </c>
      <c r="Z88">
        <v>5.19</v>
      </c>
      <c r="AA88">
        <v>-320</v>
      </c>
    </row>
    <row r="89" spans="7:27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5.48</v>
      </c>
      <c r="N89" s="74">
        <v>0</v>
      </c>
      <c r="O89" s="47">
        <v>0</v>
      </c>
      <c r="P89" s="47">
        <v>-342</v>
      </c>
      <c r="Q89" s="47">
        <v>-15</v>
      </c>
      <c r="R89" s="47">
        <v>0</v>
      </c>
      <c r="S89" s="75">
        <v>0</v>
      </c>
      <c r="U89" s="74">
        <v>-357</v>
      </c>
      <c r="V89" s="75">
        <v>5.48</v>
      </c>
      <c r="W89">
        <v>0</v>
      </c>
      <c r="X89">
        <v>0</v>
      </c>
      <c r="Y89">
        <v>-15</v>
      </c>
      <c r="Z89">
        <v>5.48</v>
      </c>
      <c r="AA89">
        <v>-342</v>
      </c>
    </row>
    <row r="90" spans="7:27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3.37</v>
      </c>
      <c r="N90" s="74">
        <v>0</v>
      </c>
      <c r="O90" s="47">
        <v>0</v>
      </c>
      <c r="P90" s="47">
        <v>-343</v>
      </c>
      <c r="Q90" s="47">
        <v>-15</v>
      </c>
      <c r="R90" s="47">
        <v>0</v>
      </c>
      <c r="S90" s="75">
        <v>0</v>
      </c>
      <c r="U90" s="74">
        <v>-358</v>
      </c>
      <c r="V90" s="75">
        <v>3.37</v>
      </c>
      <c r="W90">
        <v>0</v>
      </c>
      <c r="X90">
        <v>0</v>
      </c>
      <c r="Y90">
        <v>-15</v>
      </c>
      <c r="Z90">
        <v>3.37</v>
      </c>
      <c r="AA90">
        <v>-343</v>
      </c>
    </row>
    <row r="91" spans="7:27">
      <c r="G91" t="s">
        <v>133</v>
      </c>
      <c r="H91" s="74">
        <v>103.89</v>
      </c>
      <c r="I91" s="47">
        <v>0</v>
      </c>
      <c r="J91" s="47">
        <v>0</v>
      </c>
      <c r="K91" s="47">
        <v>0</v>
      </c>
      <c r="L91" s="47">
        <v>0</v>
      </c>
      <c r="M91" s="75">
        <v>2.02</v>
      </c>
      <c r="N91" s="74">
        <v>0</v>
      </c>
      <c r="O91" s="47">
        <v>0</v>
      </c>
      <c r="P91" s="47">
        <v>-354</v>
      </c>
      <c r="Q91" s="47">
        <v>-17</v>
      </c>
      <c r="R91" s="47">
        <v>0</v>
      </c>
      <c r="S91" s="75">
        <v>0</v>
      </c>
      <c r="U91" s="74">
        <v>-371</v>
      </c>
      <c r="V91" s="75">
        <v>105.91</v>
      </c>
      <c r="W91">
        <v>103.89</v>
      </c>
      <c r="X91">
        <v>0</v>
      </c>
      <c r="Y91">
        <v>-17</v>
      </c>
      <c r="Z91">
        <v>2.02</v>
      </c>
      <c r="AA91">
        <v>-354</v>
      </c>
    </row>
    <row r="92" spans="7:27">
      <c r="G92" t="s">
        <v>134</v>
      </c>
      <c r="H92" s="74">
        <v>58.49</v>
      </c>
      <c r="I92" s="47">
        <v>0</v>
      </c>
      <c r="J92" s="47">
        <v>0</v>
      </c>
      <c r="K92" s="47">
        <v>0</v>
      </c>
      <c r="L92" s="47">
        <v>0</v>
      </c>
      <c r="M92" s="75">
        <v>0.67</v>
      </c>
      <c r="N92" s="74">
        <v>0</v>
      </c>
      <c r="O92" s="47">
        <v>0</v>
      </c>
      <c r="P92" s="47">
        <v>-353</v>
      </c>
      <c r="Q92" s="47">
        <v>-17</v>
      </c>
      <c r="R92" s="47">
        <v>0</v>
      </c>
      <c r="S92" s="75">
        <v>0</v>
      </c>
      <c r="U92" s="74">
        <v>-370</v>
      </c>
      <c r="V92" s="75">
        <v>59.16</v>
      </c>
      <c r="W92">
        <v>58.49</v>
      </c>
      <c r="X92">
        <v>0</v>
      </c>
      <c r="Y92">
        <v>-17</v>
      </c>
      <c r="Z92">
        <v>0.67</v>
      </c>
      <c r="AA92">
        <v>-353</v>
      </c>
    </row>
    <row r="93" spans="7:27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1.64</v>
      </c>
      <c r="N93" s="74">
        <v>0</v>
      </c>
      <c r="O93" s="47">
        <v>-70</v>
      </c>
      <c r="P93" s="47">
        <v>-321</v>
      </c>
      <c r="Q93" s="47">
        <v>-17</v>
      </c>
      <c r="R93" s="47">
        <v>0</v>
      </c>
      <c r="S93" s="75">
        <v>0</v>
      </c>
      <c r="U93" s="74">
        <v>-408</v>
      </c>
      <c r="V93" s="75">
        <v>1.64</v>
      </c>
      <c r="W93">
        <v>0</v>
      </c>
      <c r="X93">
        <v>-70</v>
      </c>
      <c r="Y93">
        <v>-17</v>
      </c>
      <c r="Z93">
        <v>1.64</v>
      </c>
      <c r="AA93">
        <v>-321</v>
      </c>
    </row>
    <row r="94" spans="7:27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1.54</v>
      </c>
      <c r="N94" s="74">
        <v>0</v>
      </c>
      <c r="O94" s="47">
        <v>-50</v>
      </c>
      <c r="P94" s="47">
        <v>-586</v>
      </c>
      <c r="Q94" s="47">
        <v>-17</v>
      </c>
      <c r="R94" s="47">
        <v>0</v>
      </c>
      <c r="S94" s="75">
        <v>0</v>
      </c>
      <c r="U94" s="74">
        <v>-653</v>
      </c>
      <c r="V94" s="75">
        <v>1.54</v>
      </c>
      <c r="W94">
        <v>0</v>
      </c>
      <c r="X94">
        <v>-50</v>
      </c>
      <c r="Y94">
        <v>-17</v>
      </c>
      <c r="Z94">
        <v>1.54</v>
      </c>
      <c r="AA94">
        <v>-586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2.89</v>
      </c>
      <c r="N95" s="74">
        <v>0</v>
      </c>
      <c r="O95" s="47">
        <v>-45</v>
      </c>
      <c r="P95" s="47">
        <v>-578</v>
      </c>
      <c r="Q95" s="47">
        <v>-18</v>
      </c>
      <c r="R95" s="47">
        <v>0</v>
      </c>
      <c r="S95" s="75">
        <v>0</v>
      </c>
      <c r="U95" s="74">
        <v>-641</v>
      </c>
      <c r="V95" s="75">
        <v>2.89</v>
      </c>
      <c r="W95">
        <v>0</v>
      </c>
      <c r="X95">
        <v>-45</v>
      </c>
      <c r="Y95">
        <v>-18</v>
      </c>
      <c r="Z95">
        <v>2.89</v>
      </c>
      <c r="AA95">
        <v>-578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1.06</v>
      </c>
      <c r="N96" s="74">
        <v>0</v>
      </c>
      <c r="O96" s="47">
        <v>-35</v>
      </c>
      <c r="P96" s="47">
        <v>-575</v>
      </c>
      <c r="Q96" s="47">
        <v>-20</v>
      </c>
      <c r="R96" s="47">
        <v>0</v>
      </c>
      <c r="S96" s="75">
        <v>0</v>
      </c>
      <c r="U96" s="74">
        <v>-630</v>
      </c>
      <c r="V96" s="75">
        <v>1.06</v>
      </c>
      <c r="W96">
        <v>0</v>
      </c>
      <c r="X96">
        <v>-35</v>
      </c>
      <c r="Y96">
        <v>-20</v>
      </c>
      <c r="Z96">
        <v>1.06</v>
      </c>
      <c r="AA96">
        <v>-575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-35</v>
      </c>
      <c r="P97" s="47">
        <v>-585</v>
      </c>
      <c r="Q97" s="47">
        <v>-22</v>
      </c>
      <c r="R97" s="47">
        <v>0</v>
      </c>
      <c r="S97" s="75">
        <v>0</v>
      </c>
      <c r="U97" s="74">
        <v>-642</v>
      </c>
      <c r="V97" s="75">
        <v>0</v>
      </c>
      <c r="W97">
        <v>0</v>
      </c>
      <c r="X97">
        <v>-35</v>
      </c>
      <c r="Y97">
        <v>-22</v>
      </c>
      <c r="Z97">
        <v>0</v>
      </c>
      <c r="AA97">
        <v>-585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-40</v>
      </c>
      <c r="P98" s="47">
        <v>-588</v>
      </c>
      <c r="Q98" s="47">
        <v>-24</v>
      </c>
      <c r="R98" s="47">
        <v>0</v>
      </c>
      <c r="S98" s="75">
        <v>0</v>
      </c>
      <c r="U98" s="74">
        <v>-652</v>
      </c>
      <c r="V98" s="75">
        <v>0</v>
      </c>
      <c r="W98">
        <v>0</v>
      </c>
      <c r="X98">
        <v>-40</v>
      </c>
      <c r="Y98">
        <v>-24</v>
      </c>
      <c r="Z98">
        <v>0</v>
      </c>
      <c r="AA98">
        <v>-588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0.13750999999999999</v>
      </c>
      <c r="I99" s="70">
        <f t="shared" ref="I99:BQ99" si="1">SUM(I3:I98)/4000</f>
        <v>0.15870999999999999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5.0897499999999998E-2</v>
      </c>
      <c r="N99" s="69">
        <f t="shared" si="1"/>
        <v>-0.74424999999999997</v>
      </c>
      <c r="O99" s="70">
        <f t="shared" si="1"/>
        <v>-0.48899999999999999</v>
      </c>
      <c r="P99" s="70">
        <f t="shared" si="1"/>
        <v>-8.9350450000000006</v>
      </c>
      <c r="Q99" s="70">
        <f t="shared" si="1"/>
        <v>-0.52600000000000002</v>
      </c>
      <c r="R99" s="70">
        <f t="shared" si="1"/>
        <v>0</v>
      </c>
      <c r="S99" s="71">
        <f t="shared" si="1"/>
        <v>0</v>
      </c>
      <c r="U99" s="69">
        <f t="shared" si="1"/>
        <v>-10.694294999999999</v>
      </c>
      <c r="V99" s="71">
        <f t="shared" si="1"/>
        <v>0.34711750000000002</v>
      </c>
      <c r="W99">
        <f t="shared" si="1"/>
        <v>-0.60674000000000017</v>
      </c>
      <c r="X99">
        <f t="shared" si="1"/>
        <v>-0.33028999999999997</v>
      </c>
      <c r="Y99">
        <f t="shared" si="1"/>
        <v>-0.52600000000000002</v>
      </c>
      <c r="Z99">
        <f t="shared" si="1"/>
        <v>5.0897499999999998E-2</v>
      </c>
      <c r="AA99">
        <f t="shared" si="1"/>
        <v>-8.9350450000000006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18</v>
      </c>
      <c r="X1" t="s">
        <v>513</v>
      </c>
      <c r="Y1" t="s">
        <v>515</v>
      </c>
      <c r="Z1" t="s">
        <v>517</v>
      </c>
      <c r="AA1" t="s">
        <v>519</v>
      </c>
      <c r="AB1" t="s">
        <v>521</v>
      </c>
      <c r="AC1" t="s">
        <v>519</v>
      </c>
      <c r="AD1" t="s">
        <v>146</v>
      </c>
      <c r="AE1" t="s">
        <v>146</v>
      </c>
      <c r="AF1" t="s">
        <v>146</v>
      </c>
      <c r="AG1" t="s">
        <v>528</v>
      </c>
      <c r="AH1" t="s">
        <v>530</v>
      </c>
      <c r="AI1" t="s">
        <v>532</v>
      </c>
      <c r="AJ1" t="s">
        <v>146</v>
      </c>
      <c r="AK1" t="s">
        <v>536</v>
      </c>
      <c r="AL1" t="s">
        <v>538</v>
      </c>
      <c r="AM1" t="s">
        <v>540</v>
      </c>
      <c r="AN1" t="s">
        <v>542</v>
      </c>
      <c r="AO1" t="s">
        <v>544</v>
      </c>
      <c r="AP1" t="s">
        <v>544</v>
      </c>
      <c r="AQ1" t="s">
        <v>547</v>
      </c>
      <c r="AR1" t="s">
        <v>549</v>
      </c>
      <c r="AS1" t="s">
        <v>551</v>
      </c>
      <c r="AT1" t="s">
        <v>553</v>
      </c>
      <c r="AU1" t="s">
        <v>146</v>
      </c>
      <c r="AV1" t="s">
        <v>557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45753</v>
      </c>
      <c r="W2" s="29" t="s">
        <v>149</v>
      </c>
      <c r="X2" t="s">
        <v>148</v>
      </c>
      <c r="Y2" t="s">
        <v>490</v>
      </c>
      <c r="Z2" t="s">
        <v>149</v>
      </c>
      <c r="AA2" t="s">
        <v>148</v>
      </c>
      <c r="AB2" t="s">
        <v>240</v>
      </c>
      <c r="AC2" t="s">
        <v>148</v>
      </c>
      <c r="AD2" t="s">
        <v>524</v>
      </c>
      <c r="AE2" t="s">
        <v>524</v>
      </c>
      <c r="AF2" t="s">
        <v>524</v>
      </c>
      <c r="AG2" t="s">
        <v>148</v>
      </c>
      <c r="AH2" t="s">
        <v>148</v>
      </c>
      <c r="AI2" t="s">
        <v>145</v>
      </c>
      <c r="AJ2" t="s">
        <v>534</v>
      </c>
      <c r="AK2" t="s">
        <v>149</v>
      </c>
      <c r="AL2" t="s">
        <v>145</v>
      </c>
      <c r="AM2" t="s">
        <v>145</v>
      </c>
      <c r="AN2" t="s">
        <v>145</v>
      </c>
      <c r="AO2" t="s">
        <v>170</v>
      </c>
      <c r="AP2" t="s">
        <v>169</v>
      </c>
      <c r="AQ2" t="s">
        <v>145</v>
      </c>
      <c r="AR2" t="s">
        <v>145</v>
      </c>
      <c r="AS2" t="s">
        <v>145</v>
      </c>
      <c r="AT2" t="s">
        <v>145</v>
      </c>
      <c r="AU2" t="s">
        <v>555</v>
      </c>
      <c r="AV2" t="s">
        <v>148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87.550000000000011</v>
      </c>
      <c r="I3" s="54">
        <v>0</v>
      </c>
      <c r="J3" s="54">
        <v>139.65</v>
      </c>
      <c r="K3" s="54">
        <v>123.20000000000002</v>
      </c>
      <c r="L3" s="54">
        <v>0</v>
      </c>
      <c r="M3" s="73">
        <v>0</v>
      </c>
      <c r="N3" s="72">
        <v>0</v>
      </c>
      <c r="O3" s="54">
        <v>290.98</v>
      </c>
      <c r="P3" s="54">
        <v>0</v>
      </c>
      <c r="Q3" s="54">
        <v>0</v>
      </c>
      <c r="R3" s="54">
        <v>0</v>
      </c>
      <c r="S3" s="73">
        <v>0</v>
      </c>
      <c r="T3" t="s">
        <v>560</v>
      </c>
      <c r="W3">
        <v>132.74</v>
      </c>
      <c r="X3">
        <v>9.7899999999999991</v>
      </c>
      <c r="Y3">
        <v>0</v>
      </c>
      <c r="Z3">
        <v>0</v>
      </c>
      <c r="AA3">
        <v>32.79</v>
      </c>
      <c r="AB3">
        <v>0</v>
      </c>
      <c r="AC3">
        <v>32.79</v>
      </c>
      <c r="AD3">
        <v>48.1</v>
      </c>
      <c r="AE3">
        <v>48.1</v>
      </c>
      <c r="AF3">
        <v>144.28</v>
      </c>
      <c r="AG3">
        <v>10.93</v>
      </c>
      <c r="AH3">
        <v>10.93</v>
      </c>
      <c r="AI3">
        <v>2.89</v>
      </c>
      <c r="AJ3">
        <v>0</v>
      </c>
      <c r="AK3">
        <v>6.91</v>
      </c>
      <c r="AL3">
        <v>2.89</v>
      </c>
      <c r="AM3">
        <v>2.89</v>
      </c>
      <c r="AN3">
        <v>48.1</v>
      </c>
      <c r="AO3">
        <v>30.5</v>
      </c>
      <c r="AP3">
        <v>20.86</v>
      </c>
      <c r="AQ3">
        <v>9.6199999999999992</v>
      </c>
      <c r="AR3">
        <v>9.6199999999999992</v>
      </c>
      <c r="AS3">
        <v>9.6199999999999992</v>
      </c>
      <c r="AT3">
        <v>1.92</v>
      </c>
      <c r="AU3">
        <v>50.5</v>
      </c>
      <c r="AV3">
        <v>25.97</v>
      </c>
    </row>
    <row r="4" spans="1:48">
      <c r="A4" t="s">
        <v>234</v>
      </c>
      <c r="B4" t="s">
        <v>226</v>
      </c>
      <c r="C4" t="s">
        <v>228</v>
      </c>
      <c r="E4" t="s">
        <v>490</v>
      </c>
      <c r="G4" t="s">
        <v>46</v>
      </c>
      <c r="H4" s="74">
        <v>87.550000000000011</v>
      </c>
      <c r="I4" s="47">
        <v>0</v>
      </c>
      <c r="J4" s="47">
        <v>139.65</v>
      </c>
      <c r="K4" s="47">
        <v>123.20000000000002</v>
      </c>
      <c r="L4" s="47">
        <v>0</v>
      </c>
      <c r="M4" s="75">
        <v>0</v>
      </c>
      <c r="N4" s="74">
        <v>0</v>
      </c>
      <c r="O4" s="47">
        <v>290.98</v>
      </c>
      <c r="P4" s="47">
        <v>0</v>
      </c>
      <c r="Q4" s="47">
        <v>0</v>
      </c>
      <c r="R4" s="47">
        <v>0</v>
      </c>
      <c r="S4" s="75">
        <v>0</v>
      </c>
      <c r="T4" t="s">
        <v>561</v>
      </c>
      <c r="W4">
        <v>132.74</v>
      </c>
      <c r="X4">
        <v>9.7899999999999991</v>
      </c>
      <c r="Y4">
        <v>0</v>
      </c>
      <c r="Z4">
        <v>0</v>
      </c>
      <c r="AA4">
        <v>32.79</v>
      </c>
      <c r="AB4">
        <v>0</v>
      </c>
      <c r="AC4">
        <v>32.79</v>
      </c>
      <c r="AD4">
        <v>48.1</v>
      </c>
      <c r="AE4">
        <v>48.1</v>
      </c>
      <c r="AF4">
        <v>144.28</v>
      </c>
      <c r="AG4">
        <v>10.93</v>
      </c>
      <c r="AH4">
        <v>10.93</v>
      </c>
      <c r="AI4">
        <v>2.89</v>
      </c>
      <c r="AJ4">
        <v>0</v>
      </c>
      <c r="AK4">
        <v>6.91</v>
      </c>
      <c r="AL4">
        <v>2.89</v>
      </c>
      <c r="AM4">
        <v>2.89</v>
      </c>
      <c r="AN4">
        <v>48.1</v>
      </c>
      <c r="AO4">
        <v>30.5</v>
      </c>
      <c r="AP4">
        <v>20.86</v>
      </c>
      <c r="AQ4">
        <v>9.6199999999999992</v>
      </c>
      <c r="AR4">
        <v>9.6199999999999992</v>
      </c>
      <c r="AS4">
        <v>9.6199999999999992</v>
      </c>
      <c r="AT4">
        <v>1.92</v>
      </c>
      <c r="AU4">
        <v>50.5</v>
      </c>
      <c r="AV4">
        <v>25.97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4">
        <v>87.550000000000011</v>
      </c>
      <c r="I5" s="47">
        <v>0</v>
      </c>
      <c r="J5" s="47">
        <v>139.65</v>
      </c>
      <c r="K5" s="47">
        <v>123.20000000000002</v>
      </c>
      <c r="L5" s="47">
        <v>0</v>
      </c>
      <c r="M5" s="75">
        <v>0</v>
      </c>
      <c r="N5" s="74">
        <v>0</v>
      </c>
      <c r="O5" s="47">
        <v>290.98</v>
      </c>
      <c r="P5" s="47">
        <v>0</v>
      </c>
      <c r="Q5" s="47">
        <v>0</v>
      </c>
      <c r="R5" s="47">
        <v>0</v>
      </c>
      <c r="S5" s="75">
        <v>0</v>
      </c>
      <c r="W5">
        <v>132.74</v>
      </c>
      <c r="X5">
        <v>9.7899999999999991</v>
      </c>
      <c r="Y5">
        <v>0</v>
      </c>
      <c r="Z5">
        <v>0</v>
      </c>
      <c r="AA5">
        <v>32.79</v>
      </c>
      <c r="AB5">
        <v>0</v>
      </c>
      <c r="AC5">
        <v>32.79</v>
      </c>
      <c r="AD5">
        <v>48.1</v>
      </c>
      <c r="AE5">
        <v>48.1</v>
      </c>
      <c r="AF5">
        <v>144.28</v>
      </c>
      <c r="AG5">
        <v>10.93</v>
      </c>
      <c r="AH5">
        <v>10.93</v>
      </c>
      <c r="AI5">
        <v>2.89</v>
      </c>
      <c r="AJ5">
        <v>0</v>
      </c>
      <c r="AK5">
        <v>6.91</v>
      </c>
      <c r="AL5">
        <v>2.89</v>
      </c>
      <c r="AM5">
        <v>2.89</v>
      </c>
      <c r="AN5">
        <v>48.1</v>
      </c>
      <c r="AO5">
        <v>30.5</v>
      </c>
      <c r="AP5">
        <v>20.86</v>
      </c>
      <c r="AQ5">
        <v>9.6199999999999992</v>
      </c>
      <c r="AR5">
        <v>9.6199999999999992</v>
      </c>
      <c r="AS5">
        <v>9.6199999999999992</v>
      </c>
      <c r="AT5">
        <v>1.92</v>
      </c>
      <c r="AU5">
        <v>50.5</v>
      </c>
      <c r="AV5">
        <v>25.97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4">
        <v>87.550000000000011</v>
      </c>
      <c r="I6" s="47">
        <v>0</v>
      </c>
      <c r="J6" s="47">
        <v>139.65</v>
      </c>
      <c r="K6" s="47">
        <v>123.20000000000002</v>
      </c>
      <c r="L6" s="47">
        <v>0</v>
      </c>
      <c r="M6" s="75">
        <v>0</v>
      </c>
      <c r="N6" s="74">
        <v>0</v>
      </c>
      <c r="O6" s="47">
        <v>290.98</v>
      </c>
      <c r="P6" s="47">
        <v>0</v>
      </c>
      <c r="Q6" s="47">
        <v>0</v>
      </c>
      <c r="R6" s="47">
        <v>0</v>
      </c>
      <c r="S6" s="75">
        <v>0</v>
      </c>
      <c r="W6">
        <v>132.74</v>
      </c>
      <c r="X6">
        <v>9.7899999999999991</v>
      </c>
      <c r="Y6">
        <v>0</v>
      </c>
      <c r="Z6">
        <v>0</v>
      </c>
      <c r="AA6">
        <v>32.79</v>
      </c>
      <c r="AB6">
        <v>0</v>
      </c>
      <c r="AC6">
        <v>32.79</v>
      </c>
      <c r="AD6">
        <v>48.1</v>
      </c>
      <c r="AE6">
        <v>48.1</v>
      </c>
      <c r="AF6">
        <v>144.28</v>
      </c>
      <c r="AG6">
        <v>10.93</v>
      </c>
      <c r="AH6">
        <v>10.93</v>
      </c>
      <c r="AI6">
        <v>2.89</v>
      </c>
      <c r="AJ6">
        <v>0</v>
      </c>
      <c r="AK6">
        <v>6.91</v>
      </c>
      <c r="AL6">
        <v>2.89</v>
      </c>
      <c r="AM6">
        <v>2.89</v>
      </c>
      <c r="AN6">
        <v>48.1</v>
      </c>
      <c r="AO6">
        <v>30.5</v>
      </c>
      <c r="AP6">
        <v>20.86</v>
      </c>
      <c r="AQ6">
        <v>9.6199999999999992</v>
      </c>
      <c r="AR6">
        <v>9.6199999999999992</v>
      </c>
      <c r="AS6">
        <v>9.6199999999999992</v>
      </c>
      <c r="AT6">
        <v>1.92</v>
      </c>
      <c r="AU6">
        <v>50.5</v>
      </c>
      <c r="AV6">
        <v>25.97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4">
        <v>87.550000000000011</v>
      </c>
      <c r="I7" s="47">
        <v>0</v>
      </c>
      <c r="J7" s="47">
        <v>139.55000000000001</v>
      </c>
      <c r="K7" s="47">
        <v>123.20000000000002</v>
      </c>
      <c r="L7" s="47">
        <v>0</v>
      </c>
      <c r="M7" s="75">
        <v>0</v>
      </c>
      <c r="N7" s="74">
        <v>0</v>
      </c>
      <c r="O7" s="47">
        <v>290.98</v>
      </c>
      <c r="P7" s="47">
        <v>0</v>
      </c>
      <c r="Q7" s="47">
        <v>0</v>
      </c>
      <c r="R7" s="47">
        <v>0</v>
      </c>
      <c r="S7" s="75">
        <v>0</v>
      </c>
      <c r="W7">
        <v>132.74</v>
      </c>
      <c r="X7">
        <v>9.7899999999999991</v>
      </c>
      <c r="Y7">
        <v>0</v>
      </c>
      <c r="Z7">
        <v>0</v>
      </c>
      <c r="AA7">
        <v>32.79</v>
      </c>
      <c r="AB7">
        <v>0</v>
      </c>
      <c r="AC7">
        <v>32.79</v>
      </c>
      <c r="AD7">
        <v>48.1</v>
      </c>
      <c r="AE7">
        <v>48.1</v>
      </c>
      <c r="AF7">
        <v>144.28</v>
      </c>
      <c r="AG7">
        <v>10.93</v>
      </c>
      <c r="AH7">
        <v>10.93</v>
      </c>
      <c r="AI7">
        <v>2.89</v>
      </c>
      <c r="AJ7">
        <v>0</v>
      </c>
      <c r="AK7">
        <v>6.81</v>
      </c>
      <c r="AL7">
        <v>2.89</v>
      </c>
      <c r="AM7">
        <v>2.89</v>
      </c>
      <c r="AN7">
        <v>48.1</v>
      </c>
      <c r="AO7">
        <v>30.5</v>
      </c>
      <c r="AP7">
        <v>20.86</v>
      </c>
      <c r="AQ7">
        <v>9.6199999999999992</v>
      </c>
      <c r="AR7">
        <v>9.6199999999999992</v>
      </c>
      <c r="AS7">
        <v>9.6199999999999992</v>
      </c>
      <c r="AT7">
        <v>1.92</v>
      </c>
      <c r="AU7">
        <v>50.5</v>
      </c>
      <c r="AV7">
        <v>25.97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4">
        <v>87.550000000000011</v>
      </c>
      <c r="I8" s="47">
        <v>0</v>
      </c>
      <c r="J8" s="47">
        <v>139.55000000000001</v>
      </c>
      <c r="K8" s="47">
        <v>123.20000000000002</v>
      </c>
      <c r="L8" s="47">
        <v>0</v>
      </c>
      <c r="M8" s="75">
        <v>0</v>
      </c>
      <c r="N8" s="74">
        <v>0</v>
      </c>
      <c r="O8" s="47">
        <v>290.98</v>
      </c>
      <c r="P8" s="47">
        <v>0</v>
      </c>
      <c r="Q8" s="47">
        <v>0</v>
      </c>
      <c r="R8" s="47">
        <v>0</v>
      </c>
      <c r="S8" s="75">
        <v>0</v>
      </c>
      <c r="W8">
        <v>132.74</v>
      </c>
      <c r="X8">
        <v>9.7899999999999991</v>
      </c>
      <c r="Y8">
        <v>0</v>
      </c>
      <c r="Z8">
        <v>0</v>
      </c>
      <c r="AA8">
        <v>32.79</v>
      </c>
      <c r="AB8">
        <v>0</v>
      </c>
      <c r="AC8">
        <v>32.79</v>
      </c>
      <c r="AD8">
        <v>48.1</v>
      </c>
      <c r="AE8">
        <v>48.1</v>
      </c>
      <c r="AF8">
        <v>144.28</v>
      </c>
      <c r="AG8">
        <v>10.93</v>
      </c>
      <c r="AH8">
        <v>10.93</v>
      </c>
      <c r="AI8">
        <v>2.89</v>
      </c>
      <c r="AJ8">
        <v>0</v>
      </c>
      <c r="AK8">
        <v>6.81</v>
      </c>
      <c r="AL8">
        <v>2.89</v>
      </c>
      <c r="AM8">
        <v>2.89</v>
      </c>
      <c r="AN8">
        <v>48.1</v>
      </c>
      <c r="AO8">
        <v>30.5</v>
      </c>
      <c r="AP8">
        <v>20.86</v>
      </c>
      <c r="AQ8">
        <v>9.6199999999999992</v>
      </c>
      <c r="AR8">
        <v>9.6199999999999992</v>
      </c>
      <c r="AS8">
        <v>9.6199999999999992</v>
      </c>
      <c r="AT8">
        <v>1.92</v>
      </c>
      <c r="AU8">
        <v>50.5</v>
      </c>
      <c r="AV8">
        <v>25.97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4">
        <v>87.550000000000011</v>
      </c>
      <c r="I9" s="47">
        <v>0</v>
      </c>
      <c r="J9" s="47">
        <v>139.55000000000001</v>
      </c>
      <c r="K9" s="47">
        <v>123.20000000000002</v>
      </c>
      <c r="L9" s="47">
        <v>0</v>
      </c>
      <c r="M9" s="75">
        <v>0</v>
      </c>
      <c r="N9" s="74">
        <v>0</v>
      </c>
      <c r="O9" s="47">
        <v>290.98</v>
      </c>
      <c r="P9" s="47">
        <v>0</v>
      </c>
      <c r="Q9" s="47">
        <v>0</v>
      </c>
      <c r="R9" s="47">
        <v>0</v>
      </c>
      <c r="S9" s="75">
        <v>0</v>
      </c>
      <c r="W9">
        <v>132.74</v>
      </c>
      <c r="X9">
        <v>9.7899999999999991</v>
      </c>
      <c r="Y9">
        <v>0</v>
      </c>
      <c r="Z9">
        <v>0</v>
      </c>
      <c r="AA9">
        <v>32.79</v>
      </c>
      <c r="AB9">
        <v>0</v>
      </c>
      <c r="AC9">
        <v>32.79</v>
      </c>
      <c r="AD9">
        <v>48.1</v>
      </c>
      <c r="AE9">
        <v>48.1</v>
      </c>
      <c r="AF9">
        <v>144.28</v>
      </c>
      <c r="AG9">
        <v>10.93</v>
      </c>
      <c r="AH9">
        <v>10.93</v>
      </c>
      <c r="AI9">
        <v>2.89</v>
      </c>
      <c r="AJ9">
        <v>0</v>
      </c>
      <c r="AK9">
        <v>6.81</v>
      </c>
      <c r="AL9">
        <v>2.89</v>
      </c>
      <c r="AM9">
        <v>2.89</v>
      </c>
      <c r="AN9">
        <v>48.1</v>
      </c>
      <c r="AO9">
        <v>24.39</v>
      </c>
      <c r="AP9">
        <v>24.39</v>
      </c>
      <c r="AQ9">
        <v>9.6199999999999992</v>
      </c>
      <c r="AR9">
        <v>9.6199999999999992</v>
      </c>
      <c r="AS9">
        <v>9.6199999999999992</v>
      </c>
      <c r="AT9">
        <v>1.92</v>
      </c>
      <c r="AU9">
        <v>50.5</v>
      </c>
      <c r="AV9">
        <v>25.97</v>
      </c>
    </row>
    <row r="10" spans="1:48">
      <c r="A10" t="s">
        <v>260</v>
      </c>
      <c r="C10" t="s">
        <v>233</v>
      </c>
      <c r="G10" t="s">
        <v>52</v>
      </c>
      <c r="H10" s="74">
        <v>87.550000000000011</v>
      </c>
      <c r="I10" s="47">
        <v>0</v>
      </c>
      <c r="J10" s="47">
        <v>139.55000000000001</v>
      </c>
      <c r="K10" s="47">
        <v>123.20000000000002</v>
      </c>
      <c r="L10" s="47">
        <v>0</v>
      </c>
      <c r="M10" s="75">
        <v>0</v>
      </c>
      <c r="N10" s="74">
        <v>0</v>
      </c>
      <c r="O10" s="47">
        <v>290.98</v>
      </c>
      <c r="P10" s="47">
        <v>0</v>
      </c>
      <c r="Q10" s="47">
        <v>0</v>
      </c>
      <c r="R10" s="47">
        <v>0</v>
      </c>
      <c r="S10" s="75">
        <v>0</v>
      </c>
      <c r="W10">
        <v>132.74</v>
      </c>
      <c r="X10">
        <v>9.7899999999999991</v>
      </c>
      <c r="Y10">
        <v>0</v>
      </c>
      <c r="Z10">
        <v>0</v>
      </c>
      <c r="AA10">
        <v>32.79</v>
      </c>
      <c r="AB10">
        <v>0</v>
      </c>
      <c r="AC10">
        <v>32.79</v>
      </c>
      <c r="AD10">
        <v>48.1</v>
      </c>
      <c r="AE10">
        <v>48.1</v>
      </c>
      <c r="AF10">
        <v>144.28</v>
      </c>
      <c r="AG10">
        <v>10.93</v>
      </c>
      <c r="AH10">
        <v>10.93</v>
      </c>
      <c r="AI10">
        <v>2.89</v>
      </c>
      <c r="AJ10">
        <v>0</v>
      </c>
      <c r="AK10">
        <v>6.81</v>
      </c>
      <c r="AL10">
        <v>2.89</v>
      </c>
      <c r="AM10">
        <v>2.89</v>
      </c>
      <c r="AN10">
        <v>48.1</v>
      </c>
      <c r="AO10">
        <v>24.39</v>
      </c>
      <c r="AP10">
        <v>24.39</v>
      </c>
      <c r="AQ10">
        <v>9.6199999999999992</v>
      </c>
      <c r="AR10">
        <v>9.6199999999999992</v>
      </c>
      <c r="AS10">
        <v>9.6199999999999992</v>
      </c>
      <c r="AT10">
        <v>1.92</v>
      </c>
      <c r="AU10">
        <v>50.5</v>
      </c>
      <c r="AV10">
        <v>25.97</v>
      </c>
    </row>
    <row r="11" spans="1:48">
      <c r="A11" t="s">
        <v>240</v>
      </c>
      <c r="C11" t="s">
        <v>316</v>
      </c>
      <c r="G11" t="s">
        <v>53</v>
      </c>
      <c r="H11" s="74">
        <v>87.550000000000011</v>
      </c>
      <c r="I11" s="47">
        <v>0</v>
      </c>
      <c r="J11" s="47">
        <v>139.55000000000001</v>
      </c>
      <c r="K11" s="47">
        <v>123.20000000000002</v>
      </c>
      <c r="L11" s="47">
        <v>0</v>
      </c>
      <c r="M11" s="75">
        <v>0</v>
      </c>
      <c r="N11" s="74">
        <v>0</v>
      </c>
      <c r="O11" s="47">
        <v>240.48000000000002</v>
      </c>
      <c r="P11" s="47">
        <v>0</v>
      </c>
      <c r="Q11" s="47">
        <v>0</v>
      </c>
      <c r="R11" s="47">
        <v>0</v>
      </c>
      <c r="S11" s="75">
        <v>0</v>
      </c>
      <c r="W11">
        <v>132.74</v>
      </c>
      <c r="X11">
        <v>9.7899999999999991</v>
      </c>
      <c r="Y11">
        <v>0</v>
      </c>
      <c r="Z11">
        <v>0</v>
      </c>
      <c r="AA11">
        <v>32.79</v>
      </c>
      <c r="AB11">
        <v>0</v>
      </c>
      <c r="AC11">
        <v>32.79</v>
      </c>
      <c r="AD11">
        <v>48.1</v>
      </c>
      <c r="AE11">
        <v>48.1</v>
      </c>
      <c r="AF11">
        <v>144.28</v>
      </c>
      <c r="AG11">
        <v>10.93</v>
      </c>
      <c r="AH11">
        <v>10.93</v>
      </c>
      <c r="AI11">
        <v>2.89</v>
      </c>
      <c r="AJ11">
        <v>0</v>
      </c>
      <c r="AK11">
        <v>6.81</v>
      </c>
      <c r="AL11">
        <v>2.89</v>
      </c>
      <c r="AM11">
        <v>2.89</v>
      </c>
      <c r="AN11">
        <v>48.1</v>
      </c>
      <c r="AO11">
        <v>26.99</v>
      </c>
      <c r="AP11">
        <v>26.99</v>
      </c>
      <c r="AQ11">
        <v>9.6199999999999992</v>
      </c>
      <c r="AR11">
        <v>9.6199999999999992</v>
      </c>
      <c r="AS11">
        <v>9.6199999999999992</v>
      </c>
      <c r="AT11">
        <v>1.92</v>
      </c>
      <c r="AU11">
        <v>0</v>
      </c>
      <c r="AV11">
        <v>25.97</v>
      </c>
    </row>
    <row r="12" spans="1:48">
      <c r="A12" t="s">
        <v>241</v>
      </c>
      <c r="C12" t="s">
        <v>336</v>
      </c>
      <c r="G12" t="s">
        <v>54</v>
      </c>
      <c r="H12" s="74">
        <v>87.550000000000011</v>
      </c>
      <c r="I12" s="47">
        <v>0</v>
      </c>
      <c r="J12" s="47">
        <v>139.55000000000001</v>
      </c>
      <c r="K12" s="47">
        <v>123.20000000000002</v>
      </c>
      <c r="L12" s="47">
        <v>0</v>
      </c>
      <c r="M12" s="75">
        <v>0</v>
      </c>
      <c r="N12" s="74">
        <v>0</v>
      </c>
      <c r="O12" s="47">
        <v>240.48000000000002</v>
      </c>
      <c r="P12" s="47">
        <v>0</v>
      </c>
      <c r="Q12" s="47">
        <v>0</v>
      </c>
      <c r="R12" s="47">
        <v>0</v>
      </c>
      <c r="S12" s="75">
        <v>0</v>
      </c>
      <c r="W12">
        <v>132.74</v>
      </c>
      <c r="X12">
        <v>9.7899999999999991</v>
      </c>
      <c r="Y12">
        <v>0</v>
      </c>
      <c r="Z12">
        <v>0</v>
      </c>
      <c r="AA12">
        <v>32.79</v>
      </c>
      <c r="AB12">
        <v>0</v>
      </c>
      <c r="AC12">
        <v>32.79</v>
      </c>
      <c r="AD12">
        <v>48.1</v>
      </c>
      <c r="AE12">
        <v>48.1</v>
      </c>
      <c r="AF12">
        <v>144.28</v>
      </c>
      <c r="AG12">
        <v>10.93</v>
      </c>
      <c r="AH12">
        <v>10.93</v>
      </c>
      <c r="AI12">
        <v>2.89</v>
      </c>
      <c r="AJ12">
        <v>0</v>
      </c>
      <c r="AK12">
        <v>6.81</v>
      </c>
      <c r="AL12">
        <v>2.89</v>
      </c>
      <c r="AM12">
        <v>2.89</v>
      </c>
      <c r="AN12">
        <v>48.1</v>
      </c>
      <c r="AO12">
        <v>26.99</v>
      </c>
      <c r="AP12">
        <v>26.99</v>
      </c>
      <c r="AQ12">
        <v>9.6199999999999992</v>
      </c>
      <c r="AR12">
        <v>9.6199999999999992</v>
      </c>
      <c r="AS12">
        <v>9.6199999999999992</v>
      </c>
      <c r="AT12">
        <v>1.92</v>
      </c>
      <c r="AU12">
        <v>0</v>
      </c>
      <c r="AV12">
        <v>25.97</v>
      </c>
    </row>
    <row r="13" spans="1:48">
      <c r="A13" t="s">
        <v>242</v>
      </c>
      <c r="G13" t="s">
        <v>55</v>
      </c>
      <c r="H13" s="74">
        <v>87.550000000000011</v>
      </c>
      <c r="I13" s="47">
        <v>0</v>
      </c>
      <c r="J13" s="47">
        <v>139.55000000000001</v>
      </c>
      <c r="K13" s="47">
        <v>123.20000000000002</v>
      </c>
      <c r="L13" s="47">
        <v>0</v>
      </c>
      <c r="M13" s="75">
        <v>0</v>
      </c>
      <c r="N13" s="74">
        <v>0</v>
      </c>
      <c r="O13" s="47">
        <v>240.48000000000002</v>
      </c>
      <c r="P13" s="47">
        <v>0</v>
      </c>
      <c r="Q13" s="47">
        <v>0</v>
      </c>
      <c r="R13" s="47">
        <v>0</v>
      </c>
      <c r="S13" s="75">
        <v>0</v>
      </c>
      <c r="W13">
        <v>132.74</v>
      </c>
      <c r="X13">
        <v>9.7899999999999991</v>
      </c>
      <c r="Y13">
        <v>0</v>
      </c>
      <c r="Z13">
        <v>0</v>
      </c>
      <c r="AA13">
        <v>32.79</v>
      </c>
      <c r="AB13">
        <v>0</v>
      </c>
      <c r="AC13">
        <v>32.79</v>
      </c>
      <c r="AD13">
        <v>48.1</v>
      </c>
      <c r="AE13">
        <v>48.1</v>
      </c>
      <c r="AF13">
        <v>144.28</v>
      </c>
      <c r="AG13">
        <v>10.93</v>
      </c>
      <c r="AH13">
        <v>10.93</v>
      </c>
      <c r="AI13">
        <v>2.89</v>
      </c>
      <c r="AJ13">
        <v>0</v>
      </c>
      <c r="AK13">
        <v>6.81</v>
      </c>
      <c r="AL13">
        <v>2.89</v>
      </c>
      <c r="AM13">
        <v>2.89</v>
      </c>
      <c r="AN13">
        <v>48.1</v>
      </c>
      <c r="AO13">
        <v>26.99</v>
      </c>
      <c r="AP13">
        <v>26.99</v>
      </c>
      <c r="AQ13">
        <v>9.6199999999999992</v>
      </c>
      <c r="AR13">
        <v>9.6199999999999992</v>
      </c>
      <c r="AS13">
        <v>9.6199999999999992</v>
      </c>
      <c r="AT13">
        <v>1.92</v>
      </c>
      <c r="AU13">
        <v>0</v>
      </c>
      <c r="AV13">
        <v>25.97</v>
      </c>
    </row>
    <row r="14" spans="1:48">
      <c r="A14" t="s">
        <v>243</v>
      </c>
      <c r="G14" t="s">
        <v>56</v>
      </c>
      <c r="H14" s="74">
        <v>87.550000000000011</v>
      </c>
      <c r="I14" s="47">
        <v>0</v>
      </c>
      <c r="J14" s="47">
        <v>139.55000000000001</v>
      </c>
      <c r="K14" s="47">
        <v>123.20000000000002</v>
      </c>
      <c r="L14" s="47">
        <v>0</v>
      </c>
      <c r="M14" s="75">
        <v>0</v>
      </c>
      <c r="N14" s="74">
        <v>0</v>
      </c>
      <c r="O14" s="47">
        <v>240.48000000000002</v>
      </c>
      <c r="P14" s="47">
        <v>0</v>
      </c>
      <c r="Q14" s="47">
        <v>0</v>
      </c>
      <c r="R14" s="47">
        <v>0</v>
      </c>
      <c r="S14" s="75">
        <v>0</v>
      </c>
      <c r="W14">
        <v>132.74</v>
      </c>
      <c r="X14">
        <v>9.7899999999999991</v>
      </c>
      <c r="Y14">
        <v>0</v>
      </c>
      <c r="Z14">
        <v>0</v>
      </c>
      <c r="AA14">
        <v>32.79</v>
      </c>
      <c r="AB14">
        <v>0</v>
      </c>
      <c r="AC14">
        <v>32.79</v>
      </c>
      <c r="AD14">
        <v>48.1</v>
      </c>
      <c r="AE14">
        <v>48.1</v>
      </c>
      <c r="AF14">
        <v>144.28</v>
      </c>
      <c r="AG14">
        <v>10.93</v>
      </c>
      <c r="AH14">
        <v>10.93</v>
      </c>
      <c r="AI14">
        <v>2.89</v>
      </c>
      <c r="AJ14">
        <v>0</v>
      </c>
      <c r="AK14">
        <v>6.81</v>
      </c>
      <c r="AL14">
        <v>2.89</v>
      </c>
      <c r="AM14">
        <v>2.89</v>
      </c>
      <c r="AN14">
        <v>48.1</v>
      </c>
      <c r="AO14">
        <v>26.99</v>
      </c>
      <c r="AP14">
        <v>26.99</v>
      </c>
      <c r="AQ14">
        <v>9.6199999999999992</v>
      </c>
      <c r="AR14">
        <v>9.6199999999999992</v>
      </c>
      <c r="AS14">
        <v>9.6199999999999992</v>
      </c>
      <c r="AT14">
        <v>1.92</v>
      </c>
      <c r="AU14">
        <v>0</v>
      </c>
      <c r="AV14">
        <v>25.97</v>
      </c>
    </row>
    <row r="15" spans="1:48">
      <c r="A15" t="s">
        <v>244</v>
      </c>
      <c r="G15" t="s">
        <v>57</v>
      </c>
      <c r="H15" s="74">
        <v>87.550000000000011</v>
      </c>
      <c r="I15" s="47">
        <v>0</v>
      </c>
      <c r="J15" s="47">
        <v>139.46</v>
      </c>
      <c r="K15" s="47">
        <v>123.20000000000002</v>
      </c>
      <c r="L15" s="47">
        <v>0</v>
      </c>
      <c r="M15" s="75">
        <v>0</v>
      </c>
      <c r="N15" s="74">
        <v>0</v>
      </c>
      <c r="O15" s="47">
        <v>240.48000000000002</v>
      </c>
      <c r="P15" s="47">
        <v>0</v>
      </c>
      <c r="Q15" s="47">
        <v>0</v>
      </c>
      <c r="R15" s="47">
        <v>0</v>
      </c>
      <c r="S15" s="75">
        <v>0</v>
      </c>
      <c r="W15">
        <v>132.74</v>
      </c>
      <c r="X15">
        <v>9.7899999999999991</v>
      </c>
      <c r="Y15">
        <v>0</v>
      </c>
      <c r="Z15">
        <v>0</v>
      </c>
      <c r="AA15">
        <v>32.79</v>
      </c>
      <c r="AB15">
        <v>0</v>
      </c>
      <c r="AC15">
        <v>32.79</v>
      </c>
      <c r="AD15">
        <v>48.1</v>
      </c>
      <c r="AE15">
        <v>48.1</v>
      </c>
      <c r="AF15">
        <v>144.28</v>
      </c>
      <c r="AG15">
        <v>10.93</v>
      </c>
      <c r="AH15">
        <v>10.93</v>
      </c>
      <c r="AI15">
        <v>2.89</v>
      </c>
      <c r="AJ15">
        <v>0</v>
      </c>
      <c r="AK15">
        <v>6.72</v>
      </c>
      <c r="AL15">
        <v>2.89</v>
      </c>
      <c r="AM15">
        <v>2.89</v>
      </c>
      <c r="AN15">
        <v>48.1</v>
      </c>
      <c r="AO15">
        <v>26.99</v>
      </c>
      <c r="AP15">
        <v>26.99</v>
      </c>
      <c r="AQ15">
        <v>9.6199999999999992</v>
      </c>
      <c r="AR15">
        <v>9.6199999999999992</v>
      </c>
      <c r="AS15">
        <v>9.6199999999999992</v>
      </c>
      <c r="AT15">
        <v>1.92</v>
      </c>
      <c r="AU15">
        <v>0</v>
      </c>
      <c r="AV15">
        <v>25.97</v>
      </c>
    </row>
    <row r="16" spans="1:48">
      <c r="A16" t="s">
        <v>245</v>
      </c>
      <c r="G16" t="s">
        <v>58</v>
      </c>
      <c r="H16" s="74">
        <v>87.550000000000011</v>
      </c>
      <c r="I16" s="47">
        <v>0</v>
      </c>
      <c r="J16" s="47">
        <v>139.46</v>
      </c>
      <c r="K16" s="47">
        <v>123.20000000000002</v>
      </c>
      <c r="L16" s="47">
        <v>0</v>
      </c>
      <c r="M16" s="75">
        <v>0</v>
      </c>
      <c r="N16" s="74">
        <v>0</v>
      </c>
      <c r="O16" s="47">
        <v>240.48000000000002</v>
      </c>
      <c r="P16" s="47">
        <v>0</v>
      </c>
      <c r="Q16" s="47">
        <v>0</v>
      </c>
      <c r="R16" s="47">
        <v>0</v>
      </c>
      <c r="S16" s="75">
        <v>0</v>
      </c>
      <c r="W16">
        <v>132.74</v>
      </c>
      <c r="X16">
        <v>9.7899999999999991</v>
      </c>
      <c r="Y16">
        <v>0</v>
      </c>
      <c r="Z16">
        <v>0</v>
      </c>
      <c r="AA16">
        <v>32.79</v>
      </c>
      <c r="AB16">
        <v>0</v>
      </c>
      <c r="AC16">
        <v>32.79</v>
      </c>
      <c r="AD16">
        <v>48.1</v>
      </c>
      <c r="AE16">
        <v>48.1</v>
      </c>
      <c r="AF16">
        <v>144.28</v>
      </c>
      <c r="AG16">
        <v>10.93</v>
      </c>
      <c r="AH16">
        <v>10.93</v>
      </c>
      <c r="AI16">
        <v>2.89</v>
      </c>
      <c r="AJ16">
        <v>0</v>
      </c>
      <c r="AK16">
        <v>6.72</v>
      </c>
      <c r="AL16">
        <v>2.89</v>
      </c>
      <c r="AM16">
        <v>2.89</v>
      </c>
      <c r="AN16">
        <v>48.1</v>
      </c>
      <c r="AO16">
        <v>26.99</v>
      </c>
      <c r="AP16">
        <v>26.99</v>
      </c>
      <c r="AQ16">
        <v>9.6199999999999992</v>
      </c>
      <c r="AR16">
        <v>9.6199999999999992</v>
      </c>
      <c r="AS16">
        <v>9.6199999999999992</v>
      </c>
      <c r="AT16">
        <v>1.92</v>
      </c>
      <c r="AU16">
        <v>0</v>
      </c>
      <c r="AV16">
        <v>25.97</v>
      </c>
    </row>
    <row r="17" spans="1:48">
      <c r="A17" t="s">
        <v>246</v>
      </c>
      <c r="G17" t="s">
        <v>59</v>
      </c>
      <c r="H17" s="74">
        <v>87.550000000000011</v>
      </c>
      <c r="I17" s="47">
        <v>0</v>
      </c>
      <c r="J17" s="47">
        <v>139.46</v>
      </c>
      <c r="K17" s="47">
        <v>123.20000000000002</v>
      </c>
      <c r="L17" s="47">
        <v>0</v>
      </c>
      <c r="M17" s="75">
        <v>0</v>
      </c>
      <c r="N17" s="74">
        <v>0</v>
      </c>
      <c r="O17" s="47">
        <v>240.48000000000002</v>
      </c>
      <c r="P17" s="47">
        <v>0</v>
      </c>
      <c r="Q17" s="47">
        <v>0</v>
      </c>
      <c r="R17" s="47">
        <v>0</v>
      </c>
      <c r="S17" s="75">
        <v>0</v>
      </c>
      <c r="W17">
        <v>132.74</v>
      </c>
      <c r="X17">
        <v>9.7899999999999991</v>
      </c>
      <c r="Y17">
        <v>0</v>
      </c>
      <c r="Z17">
        <v>0</v>
      </c>
      <c r="AA17">
        <v>32.79</v>
      </c>
      <c r="AB17">
        <v>0</v>
      </c>
      <c r="AC17">
        <v>32.79</v>
      </c>
      <c r="AD17">
        <v>48.1</v>
      </c>
      <c r="AE17">
        <v>48.1</v>
      </c>
      <c r="AF17">
        <v>144.28</v>
      </c>
      <c r="AG17">
        <v>10.93</v>
      </c>
      <c r="AH17">
        <v>10.93</v>
      </c>
      <c r="AI17">
        <v>2.89</v>
      </c>
      <c r="AJ17">
        <v>0</v>
      </c>
      <c r="AK17">
        <v>6.72</v>
      </c>
      <c r="AL17">
        <v>2.89</v>
      </c>
      <c r="AM17">
        <v>2.89</v>
      </c>
      <c r="AN17">
        <v>48.1</v>
      </c>
      <c r="AO17">
        <v>26.99</v>
      </c>
      <c r="AP17">
        <v>26.99</v>
      </c>
      <c r="AQ17">
        <v>9.6199999999999992</v>
      </c>
      <c r="AR17">
        <v>9.6199999999999992</v>
      </c>
      <c r="AS17">
        <v>9.6199999999999992</v>
      </c>
      <c r="AT17">
        <v>1.92</v>
      </c>
      <c r="AU17">
        <v>0</v>
      </c>
      <c r="AV17">
        <v>25.97</v>
      </c>
    </row>
    <row r="18" spans="1:48">
      <c r="A18" t="s">
        <v>247</v>
      </c>
      <c r="G18" t="s">
        <v>60</v>
      </c>
      <c r="H18" s="74">
        <v>87.550000000000011</v>
      </c>
      <c r="I18" s="47">
        <v>0</v>
      </c>
      <c r="J18" s="47">
        <v>139.46</v>
      </c>
      <c r="K18" s="47">
        <v>123.20000000000002</v>
      </c>
      <c r="L18" s="47">
        <v>0</v>
      </c>
      <c r="M18" s="75">
        <v>0</v>
      </c>
      <c r="N18" s="74">
        <v>0</v>
      </c>
      <c r="O18" s="47">
        <v>240.48000000000002</v>
      </c>
      <c r="P18" s="47">
        <v>0</v>
      </c>
      <c r="Q18" s="47">
        <v>0</v>
      </c>
      <c r="R18" s="47">
        <v>0</v>
      </c>
      <c r="S18" s="75">
        <v>0</v>
      </c>
      <c r="W18">
        <v>132.74</v>
      </c>
      <c r="X18">
        <v>9.7899999999999991</v>
      </c>
      <c r="Y18">
        <v>0</v>
      </c>
      <c r="Z18">
        <v>0</v>
      </c>
      <c r="AA18">
        <v>32.79</v>
      </c>
      <c r="AB18">
        <v>0</v>
      </c>
      <c r="AC18">
        <v>32.79</v>
      </c>
      <c r="AD18">
        <v>48.1</v>
      </c>
      <c r="AE18">
        <v>48.1</v>
      </c>
      <c r="AF18">
        <v>144.28</v>
      </c>
      <c r="AG18">
        <v>10.93</v>
      </c>
      <c r="AH18">
        <v>10.93</v>
      </c>
      <c r="AI18">
        <v>2.89</v>
      </c>
      <c r="AJ18">
        <v>0</v>
      </c>
      <c r="AK18">
        <v>6.72</v>
      </c>
      <c r="AL18">
        <v>2.89</v>
      </c>
      <c r="AM18">
        <v>2.89</v>
      </c>
      <c r="AN18">
        <v>48.1</v>
      </c>
      <c r="AO18">
        <v>26.99</v>
      </c>
      <c r="AP18">
        <v>26.99</v>
      </c>
      <c r="AQ18">
        <v>9.6199999999999992</v>
      </c>
      <c r="AR18">
        <v>9.6199999999999992</v>
      </c>
      <c r="AS18">
        <v>9.6199999999999992</v>
      </c>
      <c r="AT18">
        <v>1.92</v>
      </c>
      <c r="AU18">
        <v>0</v>
      </c>
      <c r="AV18">
        <v>25.97</v>
      </c>
    </row>
    <row r="19" spans="1:48">
      <c r="A19" t="s">
        <v>261</v>
      </c>
      <c r="G19" t="s">
        <v>61</v>
      </c>
      <c r="H19" s="74">
        <v>87.550000000000011</v>
      </c>
      <c r="I19" s="47">
        <v>0</v>
      </c>
      <c r="J19" s="47">
        <v>139.46</v>
      </c>
      <c r="K19" s="47">
        <v>123.20000000000002</v>
      </c>
      <c r="L19" s="47">
        <v>0</v>
      </c>
      <c r="M19" s="75">
        <v>0</v>
      </c>
      <c r="N19" s="74">
        <v>0</v>
      </c>
      <c r="O19" s="47">
        <v>240.48000000000002</v>
      </c>
      <c r="P19" s="47">
        <v>0</v>
      </c>
      <c r="Q19" s="47">
        <v>0</v>
      </c>
      <c r="R19" s="47">
        <v>0</v>
      </c>
      <c r="S19" s="75">
        <v>0</v>
      </c>
      <c r="W19">
        <v>132.74</v>
      </c>
      <c r="X19">
        <v>9.7899999999999991</v>
      </c>
      <c r="Y19">
        <v>0</v>
      </c>
      <c r="Z19">
        <v>0</v>
      </c>
      <c r="AA19">
        <v>32.79</v>
      </c>
      <c r="AB19">
        <v>0</v>
      </c>
      <c r="AC19">
        <v>32.79</v>
      </c>
      <c r="AD19">
        <v>48.1</v>
      </c>
      <c r="AE19">
        <v>48.1</v>
      </c>
      <c r="AF19">
        <v>144.28</v>
      </c>
      <c r="AG19">
        <v>10.93</v>
      </c>
      <c r="AH19">
        <v>10.93</v>
      </c>
      <c r="AI19">
        <v>2.89</v>
      </c>
      <c r="AJ19">
        <v>0</v>
      </c>
      <c r="AK19">
        <v>6.72</v>
      </c>
      <c r="AL19">
        <v>2.89</v>
      </c>
      <c r="AM19">
        <v>2.89</v>
      </c>
      <c r="AN19">
        <v>48.1</v>
      </c>
      <c r="AO19">
        <v>26.99</v>
      </c>
      <c r="AP19">
        <v>26.99</v>
      </c>
      <c r="AQ19">
        <v>9.6199999999999992</v>
      </c>
      <c r="AR19">
        <v>9.6199999999999992</v>
      </c>
      <c r="AS19">
        <v>9.6199999999999992</v>
      </c>
      <c r="AT19">
        <v>1.92</v>
      </c>
      <c r="AU19">
        <v>0</v>
      </c>
      <c r="AV19">
        <v>25.97</v>
      </c>
    </row>
    <row r="20" spans="1:48">
      <c r="A20" t="s">
        <v>262</v>
      </c>
      <c r="G20" t="s">
        <v>62</v>
      </c>
      <c r="H20" s="74">
        <v>87.550000000000011</v>
      </c>
      <c r="I20" s="47">
        <v>0</v>
      </c>
      <c r="J20" s="47">
        <v>139.46</v>
      </c>
      <c r="K20" s="47">
        <v>123.20000000000002</v>
      </c>
      <c r="L20" s="47">
        <v>0</v>
      </c>
      <c r="M20" s="75">
        <v>0</v>
      </c>
      <c r="N20" s="74">
        <v>0</v>
      </c>
      <c r="O20" s="47">
        <v>240.48000000000002</v>
      </c>
      <c r="P20" s="47">
        <v>0</v>
      </c>
      <c r="Q20" s="47">
        <v>0</v>
      </c>
      <c r="R20" s="47">
        <v>0</v>
      </c>
      <c r="S20" s="75">
        <v>0</v>
      </c>
      <c r="W20">
        <v>132.74</v>
      </c>
      <c r="X20">
        <v>9.7899999999999991</v>
      </c>
      <c r="Y20">
        <v>0</v>
      </c>
      <c r="Z20">
        <v>0</v>
      </c>
      <c r="AA20">
        <v>32.79</v>
      </c>
      <c r="AB20">
        <v>0</v>
      </c>
      <c r="AC20">
        <v>32.79</v>
      </c>
      <c r="AD20">
        <v>48.1</v>
      </c>
      <c r="AE20">
        <v>48.1</v>
      </c>
      <c r="AF20">
        <v>144.28</v>
      </c>
      <c r="AG20">
        <v>10.93</v>
      </c>
      <c r="AH20">
        <v>10.93</v>
      </c>
      <c r="AI20">
        <v>2.89</v>
      </c>
      <c r="AJ20">
        <v>0</v>
      </c>
      <c r="AK20">
        <v>6.72</v>
      </c>
      <c r="AL20">
        <v>2.89</v>
      </c>
      <c r="AM20">
        <v>2.89</v>
      </c>
      <c r="AN20">
        <v>48.1</v>
      </c>
      <c r="AO20">
        <v>26.99</v>
      </c>
      <c r="AP20">
        <v>26.99</v>
      </c>
      <c r="AQ20">
        <v>9.6199999999999992</v>
      </c>
      <c r="AR20">
        <v>9.6199999999999992</v>
      </c>
      <c r="AS20">
        <v>9.6199999999999992</v>
      </c>
      <c r="AT20">
        <v>1.92</v>
      </c>
      <c r="AU20">
        <v>0</v>
      </c>
      <c r="AV20">
        <v>25.97</v>
      </c>
    </row>
    <row r="21" spans="1:48">
      <c r="A21" t="s">
        <v>248</v>
      </c>
      <c r="G21" t="s">
        <v>63</v>
      </c>
      <c r="H21" s="74">
        <v>87.550000000000011</v>
      </c>
      <c r="I21" s="47">
        <v>0</v>
      </c>
      <c r="J21" s="47">
        <v>139.46</v>
      </c>
      <c r="K21" s="47">
        <v>123.20000000000002</v>
      </c>
      <c r="L21" s="47">
        <v>0</v>
      </c>
      <c r="M21" s="75">
        <v>0</v>
      </c>
      <c r="N21" s="74">
        <v>0</v>
      </c>
      <c r="O21" s="47">
        <v>240.48000000000002</v>
      </c>
      <c r="P21" s="47">
        <v>0</v>
      </c>
      <c r="Q21" s="47">
        <v>0</v>
      </c>
      <c r="R21" s="47">
        <v>0</v>
      </c>
      <c r="S21" s="75">
        <v>0</v>
      </c>
      <c r="W21">
        <v>132.74</v>
      </c>
      <c r="X21">
        <v>9.7899999999999991</v>
      </c>
      <c r="Y21">
        <v>0</v>
      </c>
      <c r="Z21">
        <v>0</v>
      </c>
      <c r="AA21">
        <v>32.79</v>
      </c>
      <c r="AB21">
        <v>0</v>
      </c>
      <c r="AC21">
        <v>32.79</v>
      </c>
      <c r="AD21">
        <v>48.1</v>
      </c>
      <c r="AE21">
        <v>48.1</v>
      </c>
      <c r="AF21">
        <v>144.28</v>
      </c>
      <c r="AG21">
        <v>10.93</v>
      </c>
      <c r="AH21">
        <v>10.93</v>
      </c>
      <c r="AI21">
        <v>2.89</v>
      </c>
      <c r="AJ21">
        <v>0</v>
      </c>
      <c r="AK21">
        <v>6.72</v>
      </c>
      <c r="AL21">
        <v>2.89</v>
      </c>
      <c r="AM21">
        <v>2.89</v>
      </c>
      <c r="AN21">
        <v>48.1</v>
      </c>
      <c r="AO21">
        <v>26.99</v>
      </c>
      <c r="AP21">
        <v>26.99</v>
      </c>
      <c r="AQ21">
        <v>9.6199999999999992</v>
      </c>
      <c r="AR21">
        <v>9.6199999999999992</v>
      </c>
      <c r="AS21">
        <v>9.6199999999999992</v>
      </c>
      <c r="AT21">
        <v>1.92</v>
      </c>
      <c r="AU21">
        <v>0</v>
      </c>
      <c r="AV21">
        <v>25.97</v>
      </c>
    </row>
    <row r="22" spans="1:48">
      <c r="A22" t="s">
        <v>249</v>
      </c>
      <c r="G22" t="s">
        <v>64</v>
      </c>
      <c r="H22" s="74">
        <v>87.550000000000011</v>
      </c>
      <c r="I22" s="47">
        <v>0</v>
      </c>
      <c r="J22" s="47">
        <v>154.85</v>
      </c>
      <c r="K22" s="47">
        <v>123.20000000000002</v>
      </c>
      <c r="L22" s="47">
        <v>0</v>
      </c>
      <c r="M22" s="75">
        <v>0</v>
      </c>
      <c r="N22" s="74">
        <v>0</v>
      </c>
      <c r="O22" s="47">
        <v>240.48000000000002</v>
      </c>
      <c r="P22" s="47">
        <v>0</v>
      </c>
      <c r="Q22" s="47">
        <v>0</v>
      </c>
      <c r="R22" s="47">
        <v>0</v>
      </c>
      <c r="S22" s="75">
        <v>0</v>
      </c>
      <c r="W22">
        <v>148.13</v>
      </c>
      <c r="X22">
        <v>9.7899999999999991</v>
      </c>
      <c r="Y22">
        <v>0</v>
      </c>
      <c r="Z22">
        <v>0</v>
      </c>
      <c r="AA22">
        <v>32.79</v>
      </c>
      <c r="AB22">
        <v>0</v>
      </c>
      <c r="AC22">
        <v>32.79</v>
      </c>
      <c r="AD22">
        <v>48.1</v>
      </c>
      <c r="AE22">
        <v>48.1</v>
      </c>
      <c r="AF22">
        <v>144.28</v>
      </c>
      <c r="AG22">
        <v>10.93</v>
      </c>
      <c r="AH22">
        <v>10.93</v>
      </c>
      <c r="AI22">
        <v>2.89</v>
      </c>
      <c r="AJ22">
        <v>0</v>
      </c>
      <c r="AK22">
        <v>6.72</v>
      </c>
      <c r="AL22">
        <v>2.89</v>
      </c>
      <c r="AM22">
        <v>2.89</v>
      </c>
      <c r="AN22">
        <v>48.1</v>
      </c>
      <c r="AO22">
        <v>26.99</v>
      </c>
      <c r="AP22">
        <v>26.99</v>
      </c>
      <c r="AQ22">
        <v>9.6199999999999992</v>
      </c>
      <c r="AR22">
        <v>9.6199999999999992</v>
      </c>
      <c r="AS22">
        <v>9.6199999999999992</v>
      </c>
      <c r="AT22">
        <v>1.92</v>
      </c>
      <c r="AU22">
        <v>0</v>
      </c>
      <c r="AV22">
        <v>25.97</v>
      </c>
    </row>
    <row r="23" spans="1:48">
      <c r="A23" t="s">
        <v>250</v>
      </c>
      <c r="G23" t="s">
        <v>65</v>
      </c>
      <c r="H23" s="74">
        <v>87.550000000000011</v>
      </c>
      <c r="I23" s="47">
        <v>0</v>
      </c>
      <c r="J23" s="47">
        <v>154.76</v>
      </c>
      <c r="K23" s="47">
        <v>123.20000000000002</v>
      </c>
      <c r="L23" s="47">
        <v>0</v>
      </c>
      <c r="M23" s="75">
        <v>0</v>
      </c>
      <c r="N23" s="74">
        <v>0</v>
      </c>
      <c r="O23" s="47">
        <v>240.48000000000002</v>
      </c>
      <c r="P23" s="47">
        <v>0</v>
      </c>
      <c r="Q23" s="47">
        <v>0</v>
      </c>
      <c r="R23" s="47">
        <v>0</v>
      </c>
      <c r="S23" s="75">
        <v>0</v>
      </c>
      <c r="W23">
        <v>148.13</v>
      </c>
      <c r="X23">
        <v>9.7899999999999991</v>
      </c>
      <c r="Y23">
        <v>0</v>
      </c>
      <c r="Z23">
        <v>0</v>
      </c>
      <c r="AA23">
        <v>32.79</v>
      </c>
      <c r="AB23">
        <v>0</v>
      </c>
      <c r="AC23">
        <v>32.79</v>
      </c>
      <c r="AD23">
        <v>48.1</v>
      </c>
      <c r="AE23">
        <v>48.1</v>
      </c>
      <c r="AF23">
        <v>144.28</v>
      </c>
      <c r="AG23">
        <v>10.93</v>
      </c>
      <c r="AH23">
        <v>10.93</v>
      </c>
      <c r="AI23">
        <v>2.89</v>
      </c>
      <c r="AJ23">
        <v>0</v>
      </c>
      <c r="AK23">
        <v>6.63</v>
      </c>
      <c r="AL23">
        <v>2.89</v>
      </c>
      <c r="AM23">
        <v>2.89</v>
      </c>
      <c r="AN23">
        <v>48.1</v>
      </c>
      <c r="AO23">
        <v>26.99</v>
      </c>
      <c r="AP23">
        <v>26.99</v>
      </c>
      <c r="AQ23">
        <v>9.6199999999999992</v>
      </c>
      <c r="AR23">
        <v>9.6199999999999992</v>
      </c>
      <c r="AS23">
        <v>9.6199999999999992</v>
      </c>
      <c r="AT23">
        <v>1.92</v>
      </c>
      <c r="AU23">
        <v>0</v>
      </c>
      <c r="AV23">
        <v>25.97</v>
      </c>
    </row>
    <row r="24" spans="1:48">
      <c r="A24" t="s">
        <v>251</v>
      </c>
      <c r="G24" t="s">
        <v>66</v>
      </c>
      <c r="H24" s="74">
        <v>87.550000000000011</v>
      </c>
      <c r="I24" s="47">
        <v>0</v>
      </c>
      <c r="J24" s="47">
        <v>154.76</v>
      </c>
      <c r="K24" s="47">
        <v>123.20000000000002</v>
      </c>
      <c r="L24" s="47">
        <v>0</v>
      </c>
      <c r="M24" s="75">
        <v>0</v>
      </c>
      <c r="N24" s="74">
        <v>0</v>
      </c>
      <c r="O24" s="47">
        <v>240.48000000000002</v>
      </c>
      <c r="P24" s="47">
        <v>0</v>
      </c>
      <c r="Q24" s="47">
        <v>0</v>
      </c>
      <c r="R24" s="47">
        <v>0</v>
      </c>
      <c r="S24" s="75">
        <v>0</v>
      </c>
      <c r="W24">
        <v>148.13</v>
      </c>
      <c r="X24">
        <v>9.7899999999999991</v>
      </c>
      <c r="Y24">
        <v>0</v>
      </c>
      <c r="Z24">
        <v>0</v>
      </c>
      <c r="AA24">
        <v>32.79</v>
      </c>
      <c r="AB24">
        <v>0</v>
      </c>
      <c r="AC24">
        <v>32.79</v>
      </c>
      <c r="AD24">
        <v>48.1</v>
      </c>
      <c r="AE24">
        <v>48.1</v>
      </c>
      <c r="AF24">
        <v>144.28</v>
      </c>
      <c r="AG24">
        <v>10.93</v>
      </c>
      <c r="AH24">
        <v>10.93</v>
      </c>
      <c r="AI24">
        <v>2.89</v>
      </c>
      <c r="AJ24">
        <v>0</v>
      </c>
      <c r="AK24">
        <v>6.63</v>
      </c>
      <c r="AL24">
        <v>2.89</v>
      </c>
      <c r="AM24">
        <v>2.89</v>
      </c>
      <c r="AN24">
        <v>48.1</v>
      </c>
      <c r="AO24">
        <v>26.99</v>
      </c>
      <c r="AP24">
        <v>26.99</v>
      </c>
      <c r="AQ24">
        <v>9.6199999999999992</v>
      </c>
      <c r="AR24">
        <v>9.6199999999999992</v>
      </c>
      <c r="AS24">
        <v>9.6199999999999992</v>
      </c>
      <c r="AT24">
        <v>1.92</v>
      </c>
      <c r="AU24">
        <v>0</v>
      </c>
      <c r="AV24">
        <v>25.97</v>
      </c>
    </row>
    <row r="25" spans="1:48">
      <c r="A25" t="s">
        <v>252</v>
      </c>
      <c r="G25" t="s">
        <v>67</v>
      </c>
      <c r="H25" s="74">
        <v>87.550000000000011</v>
      </c>
      <c r="I25" s="47">
        <v>0</v>
      </c>
      <c r="J25" s="47">
        <v>154.76</v>
      </c>
      <c r="K25" s="47">
        <v>123.20000000000002</v>
      </c>
      <c r="L25" s="47">
        <v>0</v>
      </c>
      <c r="M25" s="75">
        <v>0</v>
      </c>
      <c r="N25" s="74">
        <v>0</v>
      </c>
      <c r="O25" s="47">
        <v>240.48000000000002</v>
      </c>
      <c r="P25" s="47">
        <v>0</v>
      </c>
      <c r="Q25" s="47">
        <v>0</v>
      </c>
      <c r="R25" s="47">
        <v>0</v>
      </c>
      <c r="S25" s="75">
        <v>0</v>
      </c>
      <c r="W25">
        <v>148.13</v>
      </c>
      <c r="X25">
        <v>9.7899999999999991</v>
      </c>
      <c r="Y25">
        <v>0</v>
      </c>
      <c r="Z25">
        <v>0</v>
      </c>
      <c r="AA25">
        <v>32.79</v>
      </c>
      <c r="AB25">
        <v>0</v>
      </c>
      <c r="AC25">
        <v>32.79</v>
      </c>
      <c r="AD25">
        <v>48.1</v>
      </c>
      <c r="AE25">
        <v>48.1</v>
      </c>
      <c r="AF25">
        <v>144.28</v>
      </c>
      <c r="AG25">
        <v>10.93</v>
      </c>
      <c r="AH25">
        <v>10.93</v>
      </c>
      <c r="AI25">
        <v>2.89</v>
      </c>
      <c r="AJ25">
        <v>0</v>
      </c>
      <c r="AK25">
        <v>6.63</v>
      </c>
      <c r="AL25">
        <v>2.89</v>
      </c>
      <c r="AM25">
        <v>2.89</v>
      </c>
      <c r="AN25">
        <v>48.1</v>
      </c>
      <c r="AO25">
        <v>26.99</v>
      </c>
      <c r="AP25">
        <v>26.99</v>
      </c>
      <c r="AQ25">
        <v>9.6199999999999992</v>
      </c>
      <c r="AR25">
        <v>9.6199999999999992</v>
      </c>
      <c r="AS25">
        <v>9.6199999999999992</v>
      </c>
      <c r="AT25">
        <v>1.92</v>
      </c>
      <c r="AU25">
        <v>0</v>
      </c>
      <c r="AV25">
        <v>25.97</v>
      </c>
    </row>
    <row r="26" spans="1:48">
      <c r="A26" t="s">
        <v>253</v>
      </c>
      <c r="G26" t="s">
        <v>68</v>
      </c>
      <c r="H26" s="74">
        <v>87.550000000000011</v>
      </c>
      <c r="I26" s="47">
        <v>0</v>
      </c>
      <c r="J26" s="47">
        <v>154.76</v>
      </c>
      <c r="K26" s="47">
        <v>123.20000000000002</v>
      </c>
      <c r="L26" s="47">
        <v>0</v>
      </c>
      <c r="M26" s="75">
        <v>0</v>
      </c>
      <c r="N26" s="74">
        <v>0</v>
      </c>
      <c r="O26" s="47">
        <v>240.48000000000002</v>
      </c>
      <c r="P26" s="47">
        <v>0</v>
      </c>
      <c r="Q26" s="47">
        <v>0</v>
      </c>
      <c r="R26" s="47">
        <v>0</v>
      </c>
      <c r="S26" s="75">
        <v>0</v>
      </c>
      <c r="W26">
        <v>148.13</v>
      </c>
      <c r="X26">
        <v>9.7899999999999991</v>
      </c>
      <c r="Y26">
        <v>0</v>
      </c>
      <c r="Z26">
        <v>0</v>
      </c>
      <c r="AA26">
        <v>32.79</v>
      </c>
      <c r="AB26">
        <v>0</v>
      </c>
      <c r="AC26">
        <v>32.79</v>
      </c>
      <c r="AD26">
        <v>48.1</v>
      </c>
      <c r="AE26">
        <v>48.1</v>
      </c>
      <c r="AF26">
        <v>144.28</v>
      </c>
      <c r="AG26">
        <v>10.93</v>
      </c>
      <c r="AH26">
        <v>10.93</v>
      </c>
      <c r="AI26">
        <v>2.89</v>
      </c>
      <c r="AJ26">
        <v>0</v>
      </c>
      <c r="AK26">
        <v>6.63</v>
      </c>
      <c r="AL26">
        <v>2.89</v>
      </c>
      <c r="AM26">
        <v>2.89</v>
      </c>
      <c r="AN26">
        <v>48.1</v>
      </c>
      <c r="AO26">
        <v>26.99</v>
      </c>
      <c r="AP26">
        <v>26.99</v>
      </c>
      <c r="AQ26">
        <v>9.6199999999999992</v>
      </c>
      <c r="AR26">
        <v>9.6199999999999992</v>
      </c>
      <c r="AS26">
        <v>9.6199999999999992</v>
      </c>
      <c r="AT26">
        <v>1.92</v>
      </c>
      <c r="AU26">
        <v>0</v>
      </c>
      <c r="AV26">
        <v>25.97</v>
      </c>
    </row>
    <row r="27" spans="1:48">
      <c r="A27" t="s">
        <v>254</v>
      </c>
      <c r="G27" t="s">
        <v>69</v>
      </c>
      <c r="H27" s="74">
        <v>87.550000000000011</v>
      </c>
      <c r="I27" s="47">
        <v>0</v>
      </c>
      <c r="J27" s="47">
        <v>154.76</v>
      </c>
      <c r="K27" s="47">
        <v>123.20000000000002</v>
      </c>
      <c r="L27" s="47">
        <v>0</v>
      </c>
      <c r="M27" s="75">
        <v>0</v>
      </c>
      <c r="N27" s="74">
        <v>0</v>
      </c>
      <c r="O27" s="47">
        <v>240.48000000000002</v>
      </c>
      <c r="P27" s="47">
        <v>0</v>
      </c>
      <c r="Q27" s="47">
        <v>0</v>
      </c>
      <c r="R27" s="47">
        <v>0</v>
      </c>
      <c r="S27" s="75">
        <v>0</v>
      </c>
      <c r="W27">
        <v>148.13</v>
      </c>
      <c r="X27">
        <v>9.7899999999999991</v>
      </c>
      <c r="Y27">
        <v>0</v>
      </c>
      <c r="Z27">
        <v>0</v>
      </c>
      <c r="AA27">
        <v>32.79</v>
      </c>
      <c r="AB27">
        <v>0</v>
      </c>
      <c r="AC27">
        <v>32.79</v>
      </c>
      <c r="AD27">
        <v>48.1</v>
      </c>
      <c r="AE27">
        <v>48.1</v>
      </c>
      <c r="AF27">
        <v>144.28</v>
      </c>
      <c r="AG27">
        <v>10.93</v>
      </c>
      <c r="AH27">
        <v>10.93</v>
      </c>
      <c r="AI27">
        <v>2.89</v>
      </c>
      <c r="AJ27">
        <v>0</v>
      </c>
      <c r="AK27">
        <v>6.63</v>
      </c>
      <c r="AL27">
        <v>2.89</v>
      </c>
      <c r="AM27">
        <v>2.89</v>
      </c>
      <c r="AN27">
        <v>48.1</v>
      </c>
      <c r="AO27">
        <v>30.5</v>
      </c>
      <c r="AP27">
        <v>26.23</v>
      </c>
      <c r="AQ27">
        <v>9.6199999999999992</v>
      </c>
      <c r="AR27">
        <v>9.6199999999999992</v>
      </c>
      <c r="AS27">
        <v>9.6199999999999992</v>
      </c>
      <c r="AT27">
        <v>1.92</v>
      </c>
      <c r="AU27">
        <v>0</v>
      </c>
      <c r="AV27">
        <v>25.97</v>
      </c>
    </row>
    <row r="28" spans="1:48">
      <c r="A28" t="s">
        <v>255</v>
      </c>
      <c r="G28" t="s">
        <v>70</v>
      </c>
      <c r="H28" s="74">
        <v>87.550000000000011</v>
      </c>
      <c r="I28" s="47">
        <v>0</v>
      </c>
      <c r="J28" s="47">
        <v>155.13999999999999</v>
      </c>
      <c r="K28" s="47">
        <v>123.20000000000002</v>
      </c>
      <c r="L28" s="47">
        <v>0</v>
      </c>
      <c r="M28" s="75">
        <v>0</v>
      </c>
      <c r="N28" s="74">
        <v>0</v>
      </c>
      <c r="O28" s="47">
        <v>240.48000000000002</v>
      </c>
      <c r="P28" s="47">
        <v>0</v>
      </c>
      <c r="Q28" s="47">
        <v>0</v>
      </c>
      <c r="R28" s="47">
        <v>0</v>
      </c>
      <c r="S28" s="75">
        <v>0</v>
      </c>
      <c r="W28">
        <v>148.13</v>
      </c>
      <c r="X28">
        <v>9.7899999999999991</v>
      </c>
      <c r="Y28">
        <v>0</v>
      </c>
      <c r="Z28">
        <v>0.38</v>
      </c>
      <c r="AA28">
        <v>32.79</v>
      </c>
      <c r="AB28">
        <v>0</v>
      </c>
      <c r="AC28">
        <v>32.79</v>
      </c>
      <c r="AD28">
        <v>48.1</v>
      </c>
      <c r="AE28">
        <v>48.1</v>
      </c>
      <c r="AF28">
        <v>144.28</v>
      </c>
      <c r="AG28">
        <v>10.93</v>
      </c>
      <c r="AH28">
        <v>10.93</v>
      </c>
      <c r="AI28">
        <v>2.89</v>
      </c>
      <c r="AJ28">
        <v>0</v>
      </c>
      <c r="AK28">
        <v>6.63</v>
      </c>
      <c r="AL28">
        <v>2.89</v>
      </c>
      <c r="AM28">
        <v>2.89</v>
      </c>
      <c r="AN28">
        <v>48.1</v>
      </c>
      <c r="AO28">
        <v>30.5</v>
      </c>
      <c r="AP28">
        <v>26.23</v>
      </c>
      <c r="AQ28">
        <v>9.6199999999999992</v>
      </c>
      <c r="AR28">
        <v>9.6199999999999992</v>
      </c>
      <c r="AS28">
        <v>9.6199999999999992</v>
      </c>
      <c r="AT28">
        <v>1.92</v>
      </c>
      <c r="AU28">
        <v>0</v>
      </c>
      <c r="AV28">
        <v>25.97</v>
      </c>
    </row>
    <row r="29" spans="1:48">
      <c r="A29" t="s">
        <v>263</v>
      </c>
      <c r="G29" t="s">
        <v>71</v>
      </c>
      <c r="H29" s="74">
        <v>87.550000000000011</v>
      </c>
      <c r="I29" s="47">
        <v>0</v>
      </c>
      <c r="J29" s="47">
        <v>185.7</v>
      </c>
      <c r="K29" s="47">
        <v>119.35000000000002</v>
      </c>
      <c r="L29" s="47">
        <v>0</v>
      </c>
      <c r="M29" s="75">
        <v>0</v>
      </c>
      <c r="N29" s="74">
        <v>0</v>
      </c>
      <c r="O29" s="47">
        <v>240.48000000000002</v>
      </c>
      <c r="P29" s="47">
        <v>0</v>
      </c>
      <c r="Q29" s="47">
        <v>0</v>
      </c>
      <c r="R29" s="47">
        <v>0</v>
      </c>
      <c r="S29" s="75">
        <v>0</v>
      </c>
      <c r="W29">
        <v>178.91</v>
      </c>
      <c r="X29">
        <v>9.7899999999999991</v>
      </c>
      <c r="Y29">
        <v>0</v>
      </c>
      <c r="Z29">
        <v>0.16</v>
      </c>
      <c r="AA29">
        <v>32.79</v>
      </c>
      <c r="AB29">
        <v>0</v>
      </c>
      <c r="AC29">
        <v>32.79</v>
      </c>
      <c r="AD29">
        <v>48.1</v>
      </c>
      <c r="AE29">
        <v>48.1</v>
      </c>
      <c r="AF29">
        <v>144.28</v>
      </c>
      <c r="AG29">
        <v>10.93</v>
      </c>
      <c r="AH29">
        <v>10.93</v>
      </c>
      <c r="AI29">
        <v>2.89</v>
      </c>
      <c r="AJ29">
        <v>0</v>
      </c>
      <c r="AK29">
        <v>6.63</v>
      </c>
      <c r="AL29">
        <v>2.89</v>
      </c>
      <c r="AM29">
        <v>2.89</v>
      </c>
      <c r="AN29">
        <v>48.1</v>
      </c>
      <c r="AO29">
        <v>30.5</v>
      </c>
      <c r="AP29">
        <v>26.23</v>
      </c>
      <c r="AQ29">
        <v>9.6199999999999992</v>
      </c>
      <c r="AR29">
        <v>9.6199999999999992</v>
      </c>
      <c r="AS29">
        <v>9.6199999999999992</v>
      </c>
      <c r="AT29">
        <v>1.92</v>
      </c>
      <c r="AU29">
        <v>0</v>
      </c>
      <c r="AV29">
        <v>22.12</v>
      </c>
    </row>
    <row r="30" spans="1:48">
      <c r="A30" t="s">
        <v>264</v>
      </c>
      <c r="G30" t="s">
        <v>72</v>
      </c>
      <c r="H30" s="74">
        <v>87.550000000000011</v>
      </c>
      <c r="I30" s="47">
        <v>0</v>
      </c>
      <c r="J30" s="47">
        <v>186.91</v>
      </c>
      <c r="K30" s="47">
        <v>119.35000000000002</v>
      </c>
      <c r="L30" s="47">
        <v>0</v>
      </c>
      <c r="M30" s="75">
        <v>0</v>
      </c>
      <c r="N30" s="74">
        <v>0</v>
      </c>
      <c r="O30" s="47">
        <v>240.48000000000002</v>
      </c>
      <c r="P30" s="47">
        <v>0</v>
      </c>
      <c r="Q30" s="47">
        <v>0</v>
      </c>
      <c r="R30" s="47">
        <v>0</v>
      </c>
      <c r="S30" s="75">
        <v>0</v>
      </c>
      <c r="W30">
        <v>178.91</v>
      </c>
      <c r="X30">
        <v>9.7899999999999991</v>
      </c>
      <c r="Y30">
        <v>0</v>
      </c>
      <c r="Z30">
        <v>1.37</v>
      </c>
      <c r="AA30">
        <v>32.79</v>
      </c>
      <c r="AB30">
        <v>0</v>
      </c>
      <c r="AC30">
        <v>32.79</v>
      </c>
      <c r="AD30">
        <v>48.1</v>
      </c>
      <c r="AE30">
        <v>48.1</v>
      </c>
      <c r="AF30">
        <v>144.28</v>
      </c>
      <c r="AG30">
        <v>10.93</v>
      </c>
      <c r="AH30">
        <v>10.93</v>
      </c>
      <c r="AI30">
        <v>2.89</v>
      </c>
      <c r="AJ30">
        <v>0</v>
      </c>
      <c r="AK30">
        <v>6.63</v>
      </c>
      <c r="AL30">
        <v>2.89</v>
      </c>
      <c r="AM30">
        <v>2.89</v>
      </c>
      <c r="AN30">
        <v>48.1</v>
      </c>
      <c r="AO30">
        <v>30.5</v>
      </c>
      <c r="AP30">
        <v>26.23</v>
      </c>
      <c r="AQ30">
        <v>9.6199999999999992</v>
      </c>
      <c r="AR30">
        <v>9.6199999999999992</v>
      </c>
      <c r="AS30">
        <v>9.6199999999999992</v>
      </c>
      <c r="AT30">
        <v>1.92</v>
      </c>
      <c r="AU30">
        <v>0</v>
      </c>
      <c r="AV30">
        <v>22.12</v>
      </c>
    </row>
    <row r="31" spans="1:48">
      <c r="A31" t="s">
        <v>274</v>
      </c>
      <c r="G31" t="s">
        <v>73</v>
      </c>
      <c r="H31" s="74">
        <v>87.550000000000011</v>
      </c>
      <c r="I31" s="47">
        <v>0</v>
      </c>
      <c r="J31" s="47">
        <v>189.78</v>
      </c>
      <c r="K31" s="47">
        <v>119.35000000000002</v>
      </c>
      <c r="L31" s="47">
        <v>0</v>
      </c>
      <c r="M31" s="75">
        <v>0</v>
      </c>
      <c r="N31" s="74">
        <v>0</v>
      </c>
      <c r="O31" s="47">
        <v>240.48000000000002</v>
      </c>
      <c r="P31" s="47">
        <v>0</v>
      </c>
      <c r="Q31" s="47">
        <v>0</v>
      </c>
      <c r="R31" s="47">
        <v>0</v>
      </c>
      <c r="S31" s="75">
        <v>0</v>
      </c>
      <c r="W31">
        <v>178.91</v>
      </c>
      <c r="X31">
        <v>9.7899999999999991</v>
      </c>
      <c r="Y31">
        <v>0</v>
      </c>
      <c r="Z31">
        <v>4.33</v>
      </c>
      <c r="AA31">
        <v>32.79</v>
      </c>
      <c r="AB31">
        <v>0</v>
      </c>
      <c r="AC31">
        <v>32.79</v>
      </c>
      <c r="AD31">
        <v>48.1</v>
      </c>
      <c r="AE31">
        <v>48.1</v>
      </c>
      <c r="AF31">
        <v>144.28</v>
      </c>
      <c r="AG31">
        <v>10.93</v>
      </c>
      <c r="AH31">
        <v>10.93</v>
      </c>
      <c r="AI31">
        <v>2.89</v>
      </c>
      <c r="AJ31">
        <v>0</v>
      </c>
      <c r="AK31">
        <v>6.54</v>
      </c>
      <c r="AL31">
        <v>2.89</v>
      </c>
      <c r="AM31">
        <v>2.89</v>
      </c>
      <c r="AN31">
        <v>48.1</v>
      </c>
      <c r="AO31">
        <v>30.5</v>
      </c>
      <c r="AP31">
        <v>26.23</v>
      </c>
      <c r="AQ31">
        <v>9.6199999999999992</v>
      </c>
      <c r="AR31">
        <v>9.6199999999999992</v>
      </c>
      <c r="AS31">
        <v>9.6199999999999992</v>
      </c>
      <c r="AT31">
        <v>1.92</v>
      </c>
      <c r="AU31">
        <v>0</v>
      </c>
      <c r="AV31">
        <v>22.12</v>
      </c>
    </row>
    <row r="32" spans="1:48">
      <c r="A32" t="s">
        <v>275</v>
      </c>
      <c r="G32" t="s">
        <v>74</v>
      </c>
      <c r="H32" s="74">
        <v>87.550000000000011</v>
      </c>
      <c r="I32" s="47">
        <v>0</v>
      </c>
      <c r="J32" s="47">
        <v>193.67999999999998</v>
      </c>
      <c r="K32" s="47">
        <v>119.35000000000002</v>
      </c>
      <c r="L32" s="47">
        <v>0</v>
      </c>
      <c r="M32" s="75">
        <v>0</v>
      </c>
      <c r="N32" s="74">
        <v>0</v>
      </c>
      <c r="O32" s="47">
        <v>240.48000000000002</v>
      </c>
      <c r="P32" s="47">
        <v>0</v>
      </c>
      <c r="Q32" s="47">
        <v>0</v>
      </c>
      <c r="R32" s="47">
        <v>0</v>
      </c>
      <c r="S32" s="75">
        <v>0</v>
      </c>
      <c r="W32">
        <v>178.91</v>
      </c>
      <c r="X32">
        <v>9.7899999999999991</v>
      </c>
      <c r="Y32">
        <v>0</v>
      </c>
      <c r="Z32">
        <v>8.23</v>
      </c>
      <c r="AA32">
        <v>32.79</v>
      </c>
      <c r="AB32">
        <v>0</v>
      </c>
      <c r="AC32">
        <v>32.79</v>
      </c>
      <c r="AD32">
        <v>48.1</v>
      </c>
      <c r="AE32">
        <v>48.1</v>
      </c>
      <c r="AF32">
        <v>144.28</v>
      </c>
      <c r="AG32">
        <v>10.93</v>
      </c>
      <c r="AH32">
        <v>10.93</v>
      </c>
      <c r="AI32">
        <v>2.89</v>
      </c>
      <c r="AJ32">
        <v>0</v>
      </c>
      <c r="AK32">
        <v>6.54</v>
      </c>
      <c r="AL32">
        <v>2.89</v>
      </c>
      <c r="AM32">
        <v>2.89</v>
      </c>
      <c r="AN32">
        <v>48.1</v>
      </c>
      <c r="AO32">
        <v>30.5</v>
      </c>
      <c r="AP32">
        <v>26.23</v>
      </c>
      <c r="AQ32">
        <v>9.6199999999999992</v>
      </c>
      <c r="AR32">
        <v>9.6199999999999992</v>
      </c>
      <c r="AS32">
        <v>9.6199999999999992</v>
      </c>
      <c r="AT32">
        <v>1.92</v>
      </c>
      <c r="AU32">
        <v>0</v>
      </c>
      <c r="AV32">
        <v>22.12</v>
      </c>
    </row>
    <row r="33" spans="1:48">
      <c r="A33" t="s">
        <v>276</v>
      </c>
      <c r="G33" t="s">
        <v>75</v>
      </c>
      <c r="H33" s="74">
        <v>87.550000000000011</v>
      </c>
      <c r="I33" s="47">
        <v>0</v>
      </c>
      <c r="J33" s="47">
        <v>20.010000000000002</v>
      </c>
      <c r="K33" s="47">
        <v>119.35000000000002</v>
      </c>
      <c r="L33" s="47">
        <v>0</v>
      </c>
      <c r="M33" s="75">
        <v>0</v>
      </c>
      <c r="N33" s="74">
        <v>0</v>
      </c>
      <c r="O33" s="47">
        <v>240.48000000000002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9.7899999999999991</v>
      </c>
      <c r="Y33">
        <v>0</v>
      </c>
      <c r="Z33">
        <v>13.47</v>
      </c>
      <c r="AA33">
        <v>32.79</v>
      </c>
      <c r="AB33">
        <v>0</v>
      </c>
      <c r="AC33">
        <v>32.79</v>
      </c>
      <c r="AD33">
        <v>48.1</v>
      </c>
      <c r="AE33">
        <v>48.1</v>
      </c>
      <c r="AF33">
        <v>144.28</v>
      </c>
      <c r="AG33">
        <v>10.93</v>
      </c>
      <c r="AH33">
        <v>10.93</v>
      </c>
      <c r="AI33">
        <v>2.89</v>
      </c>
      <c r="AJ33">
        <v>0</v>
      </c>
      <c r="AK33">
        <v>6.54</v>
      </c>
      <c r="AL33">
        <v>2.89</v>
      </c>
      <c r="AM33">
        <v>2.89</v>
      </c>
      <c r="AN33">
        <v>48.1</v>
      </c>
      <c r="AO33">
        <v>26.99</v>
      </c>
      <c r="AP33">
        <v>26.99</v>
      </c>
      <c r="AQ33">
        <v>9.6199999999999992</v>
      </c>
      <c r="AR33">
        <v>9.6199999999999992</v>
      </c>
      <c r="AS33">
        <v>9.6199999999999992</v>
      </c>
      <c r="AT33">
        <v>1.92</v>
      </c>
      <c r="AU33">
        <v>0</v>
      </c>
      <c r="AV33">
        <v>22.12</v>
      </c>
    </row>
    <row r="34" spans="1:48">
      <c r="A34" t="s">
        <v>277</v>
      </c>
      <c r="G34" t="s">
        <v>76</v>
      </c>
      <c r="H34" s="74">
        <v>87.550000000000011</v>
      </c>
      <c r="I34" s="47">
        <v>0</v>
      </c>
      <c r="J34" s="47">
        <v>26.779999999999998</v>
      </c>
      <c r="K34" s="47">
        <v>119.35000000000002</v>
      </c>
      <c r="L34" s="47">
        <v>0</v>
      </c>
      <c r="M34" s="75">
        <v>0</v>
      </c>
      <c r="N34" s="74">
        <v>0</v>
      </c>
      <c r="O34" s="47">
        <v>240.48000000000002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9.7899999999999991</v>
      </c>
      <c r="Y34">
        <v>0</v>
      </c>
      <c r="Z34">
        <v>20.239999999999998</v>
      </c>
      <c r="AA34">
        <v>32.79</v>
      </c>
      <c r="AB34">
        <v>0</v>
      </c>
      <c r="AC34">
        <v>32.79</v>
      </c>
      <c r="AD34">
        <v>48.1</v>
      </c>
      <c r="AE34">
        <v>48.1</v>
      </c>
      <c r="AF34">
        <v>144.28</v>
      </c>
      <c r="AG34">
        <v>10.93</v>
      </c>
      <c r="AH34">
        <v>10.93</v>
      </c>
      <c r="AI34">
        <v>2.89</v>
      </c>
      <c r="AJ34">
        <v>0</v>
      </c>
      <c r="AK34">
        <v>6.54</v>
      </c>
      <c r="AL34">
        <v>2.89</v>
      </c>
      <c r="AM34">
        <v>2.89</v>
      </c>
      <c r="AN34">
        <v>48.1</v>
      </c>
      <c r="AO34">
        <v>26.99</v>
      </c>
      <c r="AP34">
        <v>26.99</v>
      </c>
      <c r="AQ34">
        <v>9.6199999999999992</v>
      </c>
      <c r="AR34">
        <v>9.6199999999999992</v>
      </c>
      <c r="AS34">
        <v>9.6199999999999992</v>
      </c>
      <c r="AT34">
        <v>1.92</v>
      </c>
      <c r="AU34">
        <v>0</v>
      </c>
      <c r="AV34">
        <v>22.12</v>
      </c>
    </row>
    <row r="35" spans="1:48">
      <c r="A35" t="s">
        <v>279</v>
      </c>
      <c r="G35" t="s">
        <v>77</v>
      </c>
      <c r="H35" s="74">
        <v>87.550000000000011</v>
      </c>
      <c r="I35" s="47">
        <v>0</v>
      </c>
      <c r="J35" s="47">
        <v>34.39</v>
      </c>
      <c r="K35" s="47">
        <v>119.35000000000002</v>
      </c>
      <c r="L35" s="47">
        <v>3.85</v>
      </c>
      <c r="M35" s="75">
        <v>0</v>
      </c>
      <c r="N35" s="74">
        <v>0</v>
      </c>
      <c r="O35" s="47">
        <v>96.2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9.7899999999999991</v>
      </c>
      <c r="Y35">
        <v>3.85</v>
      </c>
      <c r="Z35">
        <v>27.85</v>
      </c>
      <c r="AA35">
        <v>32.79</v>
      </c>
      <c r="AB35">
        <v>0</v>
      </c>
      <c r="AC35">
        <v>32.79</v>
      </c>
      <c r="AD35">
        <v>48.1</v>
      </c>
      <c r="AE35">
        <v>48.1</v>
      </c>
      <c r="AF35">
        <v>0</v>
      </c>
      <c r="AG35">
        <v>10.93</v>
      </c>
      <c r="AH35">
        <v>10.93</v>
      </c>
      <c r="AI35">
        <v>2.89</v>
      </c>
      <c r="AJ35">
        <v>0</v>
      </c>
      <c r="AK35">
        <v>6.54</v>
      </c>
      <c r="AL35">
        <v>2.89</v>
      </c>
      <c r="AM35">
        <v>2.89</v>
      </c>
      <c r="AN35">
        <v>48.1</v>
      </c>
      <c r="AO35">
        <v>26.99</v>
      </c>
      <c r="AP35">
        <v>26.99</v>
      </c>
      <c r="AQ35">
        <v>9.6199999999999992</v>
      </c>
      <c r="AR35">
        <v>9.6199999999999992</v>
      </c>
      <c r="AS35">
        <v>9.6199999999999992</v>
      </c>
      <c r="AT35">
        <v>1.92</v>
      </c>
      <c r="AU35">
        <v>0</v>
      </c>
      <c r="AV35">
        <v>22.12</v>
      </c>
    </row>
    <row r="36" spans="1:48">
      <c r="A36" t="s">
        <v>309</v>
      </c>
      <c r="G36" t="s">
        <v>78</v>
      </c>
      <c r="H36" s="74">
        <v>87.550000000000011</v>
      </c>
      <c r="I36" s="47">
        <v>0</v>
      </c>
      <c r="J36" s="47">
        <v>42.06</v>
      </c>
      <c r="K36" s="47">
        <v>119.35000000000002</v>
      </c>
      <c r="L36" s="47">
        <v>3.85</v>
      </c>
      <c r="M36" s="75">
        <v>0</v>
      </c>
      <c r="N36" s="74">
        <v>0</v>
      </c>
      <c r="O36" s="47">
        <v>96.2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9.7899999999999991</v>
      </c>
      <c r="Y36">
        <v>3.85</v>
      </c>
      <c r="Z36">
        <v>35.520000000000003</v>
      </c>
      <c r="AA36">
        <v>32.79</v>
      </c>
      <c r="AB36">
        <v>0</v>
      </c>
      <c r="AC36">
        <v>32.79</v>
      </c>
      <c r="AD36">
        <v>48.1</v>
      </c>
      <c r="AE36">
        <v>48.1</v>
      </c>
      <c r="AF36">
        <v>0</v>
      </c>
      <c r="AG36">
        <v>10.93</v>
      </c>
      <c r="AH36">
        <v>10.93</v>
      </c>
      <c r="AI36">
        <v>2.89</v>
      </c>
      <c r="AJ36">
        <v>0</v>
      </c>
      <c r="AK36">
        <v>6.54</v>
      </c>
      <c r="AL36">
        <v>2.89</v>
      </c>
      <c r="AM36">
        <v>2.89</v>
      </c>
      <c r="AN36">
        <v>48.1</v>
      </c>
      <c r="AO36">
        <v>26.99</v>
      </c>
      <c r="AP36">
        <v>26.99</v>
      </c>
      <c r="AQ36">
        <v>9.6199999999999992</v>
      </c>
      <c r="AR36">
        <v>9.6199999999999992</v>
      </c>
      <c r="AS36">
        <v>9.6199999999999992</v>
      </c>
      <c r="AT36">
        <v>1.92</v>
      </c>
      <c r="AU36">
        <v>0</v>
      </c>
      <c r="AV36">
        <v>22.12</v>
      </c>
    </row>
    <row r="37" spans="1:48">
      <c r="A37" t="s">
        <v>310</v>
      </c>
      <c r="G37" t="s">
        <v>79</v>
      </c>
      <c r="H37" s="74">
        <v>87.550000000000011</v>
      </c>
      <c r="I37" s="47">
        <v>0</v>
      </c>
      <c r="J37" s="47">
        <v>50.12</v>
      </c>
      <c r="K37" s="47">
        <v>119.35000000000002</v>
      </c>
      <c r="L37" s="47">
        <v>3.85</v>
      </c>
      <c r="M37" s="75">
        <v>0</v>
      </c>
      <c r="N37" s="74">
        <v>0</v>
      </c>
      <c r="O37" s="47">
        <v>96.2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9.7899999999999991</v>
      </c>
      <c r="Y37">
        <v>3.85</v>
      </c>
      <c r="Z37">
        <v>43.58</v>
      </c>
      <c r="AA37">
        <v>32.79</v>
      </c>
      <c r="AB37">
        <v>0</v>
      </c>
      <c r="AC37">
        <v>32.79</v>
      </c>
      <c r="AD37">
        <v>48.1</v>
      </c>
      <c r="AE37">
        <v>48.1</v>
      </c>
      <c r="AF37">
        <v>0</v>
      </c>
      <c r="AG37">
        <v>10.93</v>
      </c>
      <c r="AH37">
        <v>10.93</v>
      </c>
      <c r="AI37">
        <v>2.89</v>
      </c>
      <c r="AJ37">
        <v>0</v>
      </c>
      <c r="AK37">
        <v>6.54</v>
      </c>
      <c r="AL37">
        <v>2.89</v>
      </c>
      <c r="AM37">
        <v>2.89</v>
      </c>
      <c r="AN37">
        <v>48.1</v>
      </c>
      <c r="AO37">
        <v>26.99</v>
      </c>
      <c r="AP37">
        <v>26.99</v>
      </c>
      <c r="AQ37">
        <v>9.6199999999999992</v>
      </c>
      <c r="AR37">
        <v>9.6199999999999992</v>
      </c>
      <c r="AS37">
        <v>9.6199999999999992</v>
      </c>
      <c r="AT37">
        <v>1.92</v>
      </c>
      <c r="AU37">
        <v>0</v>
      </c>
      <c r="AV37">
        <v>22.12</v>
      </c>
    </row>
    <row r="38" spans="1:48">
      <c r="A38" t="s">
        <v>311</v>
      </c>
      <c r="G38" t="s">
        <v>80</v>
      </c>
      <c r="H38" s="74">
        <v>87.550000000000011</v>
      </c>
      <c r="I38" s="47">
        <v>0</v>
      </c>
      <c r="J38" s="47">
        <v>58.07</v>
      </c>
      <c r="K38" s="47">
        <v>119.35000000000002</v>
      </c>
      <c r="L38" s="47">
        <v>3.85</v>
      </c>
      <c r="M38" s="75">
        <v>0</v>
      </c>
      <c r="N38" s="74">
        <v>0</v>
      </c>
      <c r="O38" s="47">
        <v>96.2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9.7899999999999991</v>
      </c>
      <c r="Y38">
        <v>3.85</v>
      </c>
      <c r="Z38">
        <v>51.53</v>
      </c>
      <c r="AA38">
        <v>32.79</v>
      </c>
      <c r="AB38">
        <v>0</v>
      </c>
      <c r="AC38">
        <v>32.79</v>
      </c>
      <c r="AD38">
        <v>48.1</v>
      </c>
      <c r="AE38">
        <v>48.1</v>
      </c>
      <c r="AF38">
        <v>0</v>
      </c>
      <c r="AG38">
        <v>10.93</v>
      </c>
      <c r="AH38">
        <v>10.93</v>
      </c>
      <c r="AI38">
        <v>2.89</v>
      </c>
      <c r="AJ38">
        <v>0</v>
      </c>
      <c r="AK38">
        <v>6.54</v>
      </c>
      <c r="AL38">
        <v>2.89</v>
      </c>
      <c r="AM38">
        <v>2.89</v>
      </c>
      <c r="AN38">
        <v>48.1</v>
      </c>
      <c r="AO38">
        <v>26.99</v>
      </c>
      <c r="AP38">
        <v>26.99</v>
      </c>
      <c r="AQ38">
        <v>9.6199999999999992</v>
      </c>
      <c r="AR38">
        <v>9.6199999999999992</v>
      </c>
      <c r="AS38">
        <v>9.6199999999999992</v>
      </c>
      <c r="AT38">
        <v>1.92</v>
      </c>
      <c r="AU38">
        <v>0</v>
      </c>
      <c r="AV38">
        <v>22.12</v>
      </c>
    </row>
    <row r="39" spans="1:48">
      <c r="A39" t="s">
        <v>312</v>
      </c>
      <c r="G39" t="s">
        <v>81</v>
      </c>
      <c r="H39" s="74">
        <v>87.550000000000011</v>
      </c>
      <c r="I39" s="47">
        <v>0</v>
      </c>
      <c r="J39" s="47">
        <v>65.790000000000006</v>
      </c>
      <c r="K39" s="47">
        <v>119.35000000000002</v>
      </c>
      <c r="L39" s="47">
        <v>6.73</v>
      </c>
      <c r="M39" s="75">
        <v>0</v>
      </c>
      <c r="N39" s="74">
        <v>0</v>
      </c>
      <c r="O39" s="47">
        <v>96.2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9.7899999999999991</v>
      </c>
      <c r="Y39">
        <v>6.73</v>
      </c>
      <c r="Z39">
        <v>59.35</v>
      </c>
      <c r="AA39">
        <v>32.79</v>
      </c>
      <c r="AB39">
        <v>0</v>
      </c>
      <c r="AC39">
        <v>32.79</v>
      </c>
      <c r="AD39">
        <v>48.1</v>
      </c>
      <c r="AE39">
        <v>48.1</v>
      </c>
      <c r="AF39">
        <v>0</v>
      </c>
      <c r="AG39">
        <v>10.93</v>
      </c>
      <c r="AH39">
        <v>10.93</v>
      </c>
      <c r="AI39">
        <v>2.89</v>
      </c>
      <c r="AJ39">
        <v>0</v>
      </c>
      <c r="AK39">
        <v>6.44</v>
      </c>
      <c r="AL39">
        <v>2.89</v>
      </c>
      <c r="AM39">
        <v>2.89</v>
      </c>
      <c r="AN39">
        <v>48.1</v>
      </c>
      <c r="AO39">
        <v>26.99</v>
      </c>
      <c r="AP39">
        <v>26.99</v>
      </c>
      <c r="AQ39">
        <v>9.6199999999999992</v>
      </c>
      <c r="AR39">
        <v>9.6199999999999992</v>
      </c>
      <c r="AS39">
        <v>9.6199999999999992</v>
      </c>
      <c r="AT39">
        <v>1.92</v>
      </c>
      <c r="AU39">
        <v>0</v>
      </c>
      <c r="AV39">
        <v>22.12</v>
      </c>
    </row>
    <row r="40" spans="1:48">
      <c r="A40" t="s">
        <v>329</v>
      </c>
      <c r="G40" t="s">
        <v>82</v>
      </c>
      <c r="H40" s="74">
        <v>87.550000000000011</v>
      </c>
      <c r="I40" s="47">
        <v>0</v>
      </c>
      <c r="J40" s="47">
        <v>73.069999999999993</v>
      </c>
      <c r="K40" s="47">
        <v>119.35000000000002</v>
      </c>
      <c r="L40" s="47">
        <v>6.73</v>
      </c>
      <c r="M40" s="75">
        <v>0</v>
      </c>
      <c r="N40" s="74">
        <v>0</v>
      </c>
      <c r="O40" s="47">
        <v>96.2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9.7899999999999991</v>
      </c>
      <c r="Y40">
        <v>6.73</v>
      </c>
      <c r="Z40">
        <v>66.63</v>
      </c>
      <c r="AA40">
        <v>32.79</v>
      </c>
      <c r="AB40">
        <v>0</v>
      </c>
      <c r="AC40">
        <v>32.79</v>
      </c>
      <c r="AD40">
        <v>48.1</v>
      </c>
      <c r="AE40">
        <v>48.1</v>
      </c>
      <c r="AF40">
        <v>0</v>
      </c>
      <c r="AG40">
        <v>10.93</v>
      </c>
      <c r="AH40">
        <v>10.93</v>
      </c>
      <c r="AI40">
        <v>2.89</v>
      </c>
      <c r="AJ40">
        <v>0</v>
      </c>
      <c r="AK40">
        <v>6.44</v>
      </c>
      <c r="AL40">
        <v>2.89</v>
      </c>
      <c r="AM40">
        <v>2.89</v>
      </c>
      <c r="AN40">
        <v>48.1</v>
      </c>
      <c r="AO40">
        <v>26.99</v>
      </c>
      <c r="AP40">
        <v>26.99</v>
      </c>
      <c r="AQ40">
        <v>9.6199999999999992</v>
      </c>
      <c r="AR40">
        <v>9.6199999999999992</v>
      </c>
      <c r="AS40">
        <v>9.6199999999999992</v>
      </c>
      <c r="AT40">
        <v>1.92</v>
      </c>
      <c r="AU40">
        <v>0</v>
      </c>
      <c r="AV40">
        <v>22.12</v>
      </c>
    </row>
    <row r="41" spans="1:48">
      <c r="A41" t="s">
        <v>330</v>
      </c>
      <c r="G41" t="s">
        <v>83</v>
      </c>
      <c r="H41" s="74">
        <v>87.550000000000011</v>
      </c>
      <c r="I41" s="47">
        <v>0</v>
      </c>
      <c r="J41" s="47">
        <v>79.959999999999994</v>
      </c>
      <c r="K41" s="47">
        <v>119.35000000000002</v>
      </c>
      <c r="L41" s="47">
        <v>6.73</v>
      </c>
      <c r="M41" s="75">
        <v>0</v>
      </c>
      <c r="N41" s="74">
        <v>0</v>
      </c>
      <c r="O41" s="47">
        <v>96.2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9.7899999999999991</v>
      </c>
      <c r="Y41">
        <v>6.73</v>
      </c>
      <c r="Z41">
        <v>73.52</v>
      </c>
      <c r="AA41">
        <v>32.79</v>
      </c>
      <c r="AB41">
        <v>0</v>
      </c>
      <c r="AC41">
        <v>32.79</v>
      </c>
      <c r="AD41">
        <v>48.1</v>
      </c>
      <c r="AE41">
        <v>48.1</v>
      </c>
      <c r="AF41">
        <v>0</v>
      </c>
      <c r="AG41">
        <v>10.93</v>
      </c>
      <c r="AH41">
        <v>10.93</v>
      </c>
      <c r="AI41">
        <v>2.89</v>
      </c>
      <c r="AJ41">
        <v>0</v>
      </c>
      <c r="AK41">
        <v>6.44</v>
      </c>
      <c r="AL41">
        <v>2.89</v>
      </c>
      <c r="AM41">
        <v>2.89</v>
      </c>
      <c r="AN41">
        <v>48.1</v>
      </c>
      <c r="AO41">
        <v>26.99</v>
      </c>
      <c r="AP41">
        <v>26.99</v>
      </c>
      <c r="AQ41">
        <v>9.6199999999999992</v>
      </c>
      <c r="AR41">
        <v>9.6199999999999992</v>
      </c>
      <c r="AS41">
        <v>9.6199999999999992</v>
      </c>
      <c r="AT41">
        <v>1.92</v>
      </c>
      <c r="AU41">
        <v>0</v>
      </c>
      <c r="AV41">
        <v>22.12</v>
      </c>
    </row>
    <row r="42" spans="1:48">
      <c r="A42" t="s">
        <v>331</v>
      </c>
      <c r="G42" t="s">
        <v>84</v>
      </c>
      <c r="H42" s="74">
        <v>87.550000000000011</v>
      </c>
      <c r="I42" s="47">
        <v>0</v>
      </c>
      <c r="J42" s="47">
        <v>86.38</v>
      </c>
      <c r="K42" s="47">
        <v>119.35000000000002</v>
      </c>
      <c r="L42" s="47">
        <v>6.73</v>
      </c>
      <c r="M42" s="75">
        <v>0</v>
      </c>
      <c r="N42" s="74">
        <v>0</v>
      </c>
      <c r="O42" s="47">
        <v>96.2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9.7899999999999991</v>
      </c>
      <c r="Y42">
        <v>6.73</v>
      </c>
      <c r="Z42">
        <v>79.94</v>
      </c>
      <c r="AA42">
        <v>32.79</v>
      </c>
      <c r="AB42">
        <v>0</v>
      </c>
      <c r="AC42">
        <v>32.79</v>
      </c>
      <c r="AD42">
        <v>48.1</v>
      </c>
      <c r="AE42">
        <v>48.1</v>
      </c>
      <c r="AF42">
        <v>0</v>
      </c>
      <c r="AG42">
        <v>10.93</v>
      </c>
      <c r="AH42">
        <v>10.93</v>
      </c>
      <c r="AI42">
        <v>2.89</v>
      </c>
      <c r="AJ42">
        <v>0</v>
      </c>
      <c r="AK42">
        <v>6.44</v>
      </c>
      <c r="AL42">
        <v>2.89</v>
      </c>
      <c r="AM42">
        <v>2.89</v>
      </c>
      <c r="AN42">
        <v>48.1</v>
      </c>
      <c r="AO42">
        <v>26.99</v>
      </c>
      <c r="AP42">
        <v>26.99</v>
      </c>
      <c r="AQ42">
        <v>9.6199999999999992</v>
      </c>
      <c r="AR42">
        <v>9.6199999999999992</v>
      </c>
      <c r="AS42">
        <v>9.6199999999999992</v>
      </c>
      <c r="AT42">
        <v>1.92</v>
      </c>
      <c r="AU42">
        <v>0</v>
      </c>
      <c r="AV42">
        <v>22.12</v>
      </c>
    </row>
    <row r="43" spans="1:48">
      <c r="A43" t="s">
        <v>337</v>
      </c>
      <c r="G43" t="s">
        <v>85</v>
      </c>
      <c r="H43" s="74">
        <v>87.550000000000011</v>
      </c>
      <c r="I43" s="47">
        <v>0</v>
      </c>
      <c r="J43" s="47">
        <v>91.96</v>
      </c>
      <c r="K43" s="47">
        <v>120.62</v>
      </c>
      <c r="L43" s="47">
        <v>8.66</v>
      </c>
      <c r="M43" s="75">
        <v>0</v>
      </c>
      <c r="N43" s="74">
        <v>0</v>
      </c>
      <c r="O43" s="47">
        <v>96.2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11.06</v>
      </c>
      <c r="Y43">
        <v>8.66</v>
      </c>
      <c r="Z43">
        <v>85.61</v>
      </c>
      <c r="AA43">
        <v>32.79</v>
      </c>
      <c r="AB43">
        <v>0</v>
      </c>
      <c r="AC43">
        <v>32.79</v>
      </c>
      <c r="AD43">
        <v>48.1</v>
      </c>
      <c r="AE43">
        <v>48.1</v>
      </c>
      <c r="AF43">
        <v>0</v>
      </c>
      <c r="AG43">
        <v>10.93</v>
      </c>
      <c r="AH43">
        <v>10.93</v>
      </c>
      <c r="AI43">
        <v>2.89</v>
      </c>
      <c r="AJ43">
        <v>0</v>
      </c>
      <c r="AK43">
        <v>6.35</v>
      </c>
      <c r="AL43">
        <v>2.89</v>
      </c>
      <c r="AM43">
        <v>2.89</v>
      </c>
      <c r="AN43">
        <v>48.1</v>
      </c>
      <c r="AO43">
        <v>26.99</v>
      </c>
      <c r="AP43">
        <v>26.99</v>
      </c>
      <c r="AQ43">
        <v>9.6199999999999992</v>
      </c>
      <c r="AR43">
        <v>9.6199999999999992</v>
      </c>
      <c r="AS43">
        <v>9.6199999999999992</v>
      </c>
      <c r="AT43">
        <v>1.92</v>
      </c>
      <c r="AU43">
        <v>0</v>
      </c>
      <c r="AV43">
        <v>22.12</v>
      </c>
    </row>
    <row r="44" spans="1:48">
      <c r="A44" t="s">
        <v>339</v>
      </c>
      <c r="G44" t="s">
        <v>86</v>
      </c>
      <c r="H44" s="74">
        <v>87.550000000000011</v>
      </c>
      <c r="I44" s="47">
        <v>0</v>
      </c>
      <c r="J44" s="47">
        <v>97.47</v>
      </c>
      <c r="K44" s="47">
        <v>120.62</v>
      </c>
      <c r="L44" s="47">
        <v>8.66</v>
      </c>
      <c r="M44" s="75">
        <v>0</v>
      </c>
      <c r="N44" s="74">
        <v>0</v>
      </c>
      <c r="O44" s="47">
        <v>96.2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11.06</v>
      </c>
      <c r="Y44">
        <v>8.66</v>
      </c>
      <c r="Z44">
        <v>91.12</v>
      </c>
      <c r="AA44">
        <v>32.79</v>
      </c>
      <c r="AB44">
        <v>0</v>
      </c>
      <c r="AC44">
        <v>32.79</v>
      </c>
      <c r="AD44">
        <v>48.1</v>
      </c>
      <c r="AE44">
        <v>48.1</v>
      </c>
      <c r="AF44">
        <v>0</v>
      </c>
      <c r="AG44">
        <v>10.93</v>
      </c>
      <c r="AH44">
        <v>10.93</v>
      </c>
      <c r="AI44">
        <v>2.89</v>
      </c>
      <c r="AJ44">
        <v>0</v>
      </c>
      <c r="AK44">
        <v>6.35</v>
      </c>
      <c r="AL44">
        <v>2.89</v>
      </c>
      <c r="AM44">
        <v>2.89</v>
      </c>
      <c r="AN44">
        <v>48.1</v>
      </c>
      <c r="AO44">
        <v>26.99</v>
      </c>
      <c r="AP44">
        <v>26.99</v>
      </c>
      <c r="AQ44">
        <v>9.6199999999999992</v>
      </c>
      <c r="AR44">
        <v>9.6199999999999992</v>
      </c>
      <c r="AS44">
        <v>9.6199999999999992</v>
      </c>
      <c r="AT44">
        <v>1.92</v>
      </c>
      <c r="AU44">
        <v>0</v>
      </c>
      <c r="AV44">
        <v>22.12</v>
      </c>
    </row>
    <row r="45" spans="1:48">
      <c r="A45" t="s">
        <v>358</v>
      </c>
      <c r="G45" t="s">
        <v>87</v>
      </c>
      <c r="H45" s="74">
        <v>87.550000000000011</v>
      </c>
      <c r="I45" s="47">
        <v>0</v>
      </c>
      <c r="J45" s="47">
        <v>101.77</v>
      </c>
      <c r="K45" s="47">
        <v>121.15</v>
      </c>
      <c r="L45" s="47">
        <v>8.66</v>
      </c>
      <c r="M45" s="75">
        <v>0</v>
      </c>
      <c r="N45" s="74">
        <v>0</v>
      </c>
      <c r="O45" s="47">
        <v>96.2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11.59</v>
      </c>
      <c r="Y45">
        <v>8.66</v>
      </c>
      <c r="Z45">
        <v>95.42</v>
      </c>
      <c r="AA45">
        <v>32.79</v>
      </c>
      <c r="AB45">
        <v>0</v>
      </c>
      <c r="AC45">
        <v>32.79</v>
      </c>
      <c r="AD45">
        <v>48.1</v>
      </c>
      <c r="AE45">
        <v>48.1</v>
      </c>
      <c r="AF45">
        <v>0</v>
      </c>
      <c r="AG45">
        <v>10.93</v>
      </c>
      <c r="AH45">
        <v>10.93</v>
      </c>
      <c r="AI45">
        <v>2.89</v>
      </c>
      <c r="AJ45">
        <v>0</v>
      </c>
      <c r="AK45">
        <v>6.35</v>
      </c>
      <c r="AL45">
        <v>2.89</v>
      </c>
      <c r="AM45">
        <v>2.89</v>
      </c>
      <c r="AN45">
        <v>48.1</v>
      </c>
      <c r="AO45">
        <v>26.99</v>
      </c>
      <c r="AP45">
        <v>26.99</v>
      </c>
      <c r="AQ45">
        <v>9.6199999999999992</v>
      </c>
      <c r="AR45">
        <v>9.6199999999999992</v>
      </c>
      <c r="AS45">
        <v>9.6199999999999992</v>
      </c>
      <c r="AT45">
        <v>1.92</v>
      </c>
      <c r="AU45">
        <v>0</v>
      </c>
      <c r="AV45">
        <v>22.12</v>
      </c>
    </row>
    <row r="46" spans="1:48">
      <c r="A46" t="s">
        <v>359</v>
      </c>
      <c r="G46" t="s">
        <v>88</v>
      </c>
      <c r="H46" s="74">
        <v>87.550000000000011</v>
      </c>
      <c r="I46" s="47">
        <v>0</v>
      </c>
      <c r="J46" s="47">
        <v>106.35</v>
      </c>
      <c r="K46" s="47">
        <v>121.15</v>
      </c>
      <c r="L46" s="47">
        <v>8.66</v>
      </c>
      <c r="M46" s="75">
        <v>0</v>
      </c>
      <c r="N46" s="74">
        <v>0</v>
      </c>
      <c r="O46" s="47">
        <v>96.2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11.59</v>
      </c>
      <c r="Y46">
        <v>8.66</v>
      </c>
      <c r="Z46">
        <v>100</v>
      </c>
      <c r="AA46">
        <v>32.79</v>
      </c>
      <c r="AB46">
        <v>0</v>
      </c>
      <c r="AC46">
        <v>32.79</v>
      </c>
      <c r="AD46">
        <v>48.1</v>
      </c>
      <c r="AE46">
        <v>48.1</v>
      </c>
      <c r="AF46">
        <v>0</v>
      </c>
      <c r="AG46">
        <v>10.93</v>
      </c>
      <c r="AH46">
        <v>10.93</v>
      </c>
      <c r="AI46">
        <v>2.89</v>
      </c>
      <c r="AJ46">
        <v>0</v>
      </c>
      <c r="AK46">
        <v>6.35</v>
      </c>
      <c r="AL46">
        <v>2.89</v>
      </c>
      <c r="AM46">
        <v>2.89</v>
      </c>
      <c r="AN46">
        <v>48.1</v>
      </c>
      <c r="AO46">
        <v>26.99</v>
      </c>
      <c r="AP46">
        <v>26.99</v>
      </c>
      <c r="AQ46">
        <v>9.6199999999999992</v>
      </c>
      <c r="AR46">
        <v>9.6199999999999992</v>
      </c>
      <c r="AS46">
        <v>9.6199999999999992</v>
      </c>
      <c r="AT46">
        <v>1.92</v>
      </c>
      <c r="AU46">
        <v>0</v>
      </c>
      <c r="AV46">
        <v>22.12</v>
      </c>
    </row>
    <row r="47" spans="1:48">
      <c r="A47" t="s">
        <v>360</v>
      </c>
      <c r="G47" t="s">
        <v>89</v>
      </c>
      <c r="H47" s="74">
        <v>87.550000000000011</v>
      </c>
      <c r="I47" s="47">
        <v>0</v>
      </c>
      <c r="J47" s="47">
        <v>106.35</v>
      </c>
      <c r="K47" s="47">
        <v>121.15</v>
      </c>
      <c r="L47" s="47">
        <v>8.66</v>
      </c>
      <c r="M47" s="75">
        <v>0</v>
      </c>
      <c r="N47" s="74">
        <v>0</v>
      </c>
      <c r="O47" s="47">
        <v>96.2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11.59</v>
      </c>
      <c r="Y47">
        <v>8.66</v>
      </c>
      <c r="Z47">
        <v>100</v>
      </c>
      <c r="AA47">
        <v>32.79</v>
      </c>
      <c r="AB47">
        <v>0</v>
      </c>
      <c r="AC47">
        <v>32.79</v>
      </c>
      <c r="AD47">
        <v>48.1</v>
      </c>
      <c r="AE47">
        <v>48.1</v>
      </c>
      <c r="AF47">
        <v>0</v>
      </c>
      <c r="AG47">
        <v>10.93</v>
      </c>
      <c r="AH47">
        <v>10.93</v>
      </c>
      <c r="AI47">
        <v>2.89</v>
      </c>
      <c r="AJ47">
        <v>0</v>
      </c>
      <c r="AK47">
        <v>6.35</v>
      </c>
      <c r="AL47">
        <v>2.89</v>
      </c>
      <c r="AM47">
        <v>2.89</v>
      </c>
      <c r="AN47">
        <v>48.1</v>
      </c>
      <c r="AO47">
        <v>26.99</v>
      </c>
      <c r="AP47">
        <v>26.99</v>
      </c>
      <c r="AQ47">
        <v>9.6199999999999992</v>
      </c>
      <c r="AR47">
        <v>9.6199999999999992</v>
      </c>
      <c r="AS47">
        <v>9.6199999999999992</v>
      </c>
      <c r="AT47">
        <v>1.92</v>
      </c>
      <c r="AU47">
        <v>0</v>
      </c>
      <c r="AV47">
        <v>22.12</v>
      </c>
    </row>
    <row r="48" spans="1:48">
      <c r="A48" t="s">
        <v>364</v>
      </c>
      <c r="G48" t="s">
        <v>90</v>
      </c>
      <c r="H48" s="74">
        <v>87.550000000000011</v>
      </c>
      <c r="I48" s="47">
        <v>0</v>
      </c>
      <c r="J48" s="47">
        <v>106.35</v>
      </c>
      <c r="K48" s="47">
        <v>121.15</v>
      </c>
      <c r="L48" s="47">
        <v>8.66</v>
      </c>
      <c r="M48" s="75">
        <v>0</v>
      </c>
      <c r="N48" s="74">
        <v>0</v>
      </c>
      <c r="O48" s="47">
        <v>96.2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11.59</v>
      </c>
      <c r="Y48">
        <v>8.66</v>
      </c>
      <c r="Z48">
        <v>100</v>
      </c>
      <c r="AA48">
        <v>32.79</v>
      </c>
      <c r="AB48">
        <v>0</v>
      </c>
      <c r="AC48">
        <v>32.79</v>
      </c>
      <c r="AD48">
        <v>48.1</v>
      </c>
      <c r="AE48">
        <v>48.1</v>
      </c>
      <c r="AF48">
        <v>0</v>
      </c>
      <c r="AG48">
        <v>10.93</v>
      </c>
      <c r="AH48">
        <v>10.93</v>
      </c>
      <c r="AI48">
        <v>2.89</v>
      </c>
      <c r="AJ48">
        <v>0</v>
      </c>
      <c r="AK48">
        <v>6.35</v>
      </c>
      <c r="AL48">
        <v>2.89</v>
      </c>
      <c r="AM48">
        <v>2.89</v>
      </c>
      <c r="AN48">
        <v>48.1</v>
      </c>
      <c r="AO48">
        <v>26.99</v>
      </c>
      <c r="AP48">
        <v>26.99</v>
      </c>
      <c r="AQ48">
        <v>9.6199999999999992</v>
      </c>
      <c r="AR48">
        <v>9.6199999999999992</v>
      </c>
      <c r="AS48">
        <v>9.6199999999999992</v>
      </c>
      <c r="AT48">
        <v>1.92</v>
      </c>
      <c r="AU48">
        <v>0</v>
      </c>
      <c r="AV48">
        <v>22.12</v>
      </c>
    </row>
    <row r="49" spans="1:48">
      <c r="A49" t="s">
        <v>365</v>
      </c>
      <c r="G49" t="s">
        <v>91</v>
      </c>
      <c r="H49" s="74">
        <v>87.550000000000011</v>
      </c>
      <c r="I49" s="47">
        <v>0</v>
      </c>
      <c r="J49" s="47">
        <v>106.35</v>
      </c>
      <c r="K49" s="47">
        <v>121.15</v>
      </c>
      <c r="L49" s="47">
        <v>8.66</v>
      </c>
      <c r="M49" s="75">
        <v>0</v>
      </c>
      <c r="N49" s="74">
        <v>0</v>
      </c>
      <c r="O49" s="47">
        <v>96.2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11.59</v>
      </c>
      <c r="Y49">
        <v>8.66</v>
      </c>
      <c r="Z49">
        <v>100</v>
      </c>
      <c r="AA49">
        <v>32.79</v>
      </c>
      <c r="AB49">
        <v>0</v>
      </c>
      <c r="AC49">
        <v>32.79</v>
      </c>
      <c r="AD49">
        <v>48.1</v>
      </c>
      <c r="AE49">
        <v>48.1</v>
      </c>
      <c r="AF49">
        <v>0</v>
      </c>
      <c r="AG49">
        <v>10.93</v>
      </c>
      <c r="AH49">
        <v>10.93</v>
      </c>
      <c r="AI49">
        <v>2.89</v>
      </c>
      <c r="AJ49">
        <v>0</v>
      </c>
      <c r="AK49">
        <v>6.35</v>
      </c>
      <c r="AL49">
        <v>2.89</v>
      </c>
      <c r="AM49">
        <v>2.89</v>
      </c>
      <c r="AN49">
        <v>48.1</v>
      </c>
      <c r="AO49">
        <v>26.99</v>
      </c>
      <c r="AP49">
        <v>26.99</v>
      </c>
      <c r="AQ49">
        <v>9.6199999999999992</v>
      </c>
      <c r="AR49">
        <v>9.6199999999999992</v>
      </c>
      <c r="AS49">
        <v>9.6199999999999992</v>
      </c>
      <c r="AT49">
        <v>1.92</v>
      </c>
      <c r="AU49">
        <v>0</v>
      </c>
      <c r="AV49">
        <v>22.12</v>
      </c>
    </row>
    <row r="50" spans="1:48">
      <c r="A50" t="s">
        <v>366</v>
      </c>
      <c r="G50" t="s">
        <v>92</v>
      </c>
      <c r="H50" s="74">
        <v>87.550000000000011</v>
      </c>
      <c r="I50" s="47">
        <v>0</v>
      </c>
      <c r="J50" s="47">
        <v>106.35</v>
      </c>
      <c r="K50" s="47">
        <v>121.15</v>
      </c>
      <c r="L50" s="47">
        <v>8.66</v>
      </c>
      <c r="M50" s="75">
        <v>0</v>
      </c>
      <c r="N50" s="74">
        <v>0</v>
      </c>
      <c r="O50" s="47">
        <v>96.2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11.59</v>
      </c>
      <c r="Y50">
        <v>8.66</v>
      </c>
      <c r="Z50">
        <v>100</v>
      </c>
      <c r="AA50">
        <v>32.79</v>
      </c>
      <c r="AB50">
        <v>0</v>
      </c>
      <c r="AC50">
        <v>32.79</v>
      </c>
      <c r="AD50">
        <v>48.1</v>
      </c>
      <c r="AE50">
        <v>48.1</v>
      </c>
      <c r="AF50">
        <v>0</v>
      </c>
      <c r="AG50">
        <v>10.93</v>
      </c>
      <c r="AH50">
        <v>10.93</v>
      </c>
      <c r="AI50">
        <v>2.89</v>
      </c>
      <c r="AJ50">
        <v>0</v>
      </c>
      <c r="AK50">
        <v>6.35</v>
      </c>
      <c r="AL50">
        <v>2.89</v>
      </c>
      <c r="AM50">
        <v>2.89</v>
      </c>
      <c r="AN50">
        <v>48.1</v>
      </c>
      <c r="AO50">
        <v>26.99</v>
      </c>
      <c r="AP50">
        <v>26.99</v>
      </c>
      <c r="AQ50">
        <v>9.6199999999999992</v>
      </c>
      <c r="AR50">
        <v>9.6199999999999992</v>
      </c>
      <c r="AS50">
        <v>9.6199999999999992</v>
      </c>
      <c r="AT50">
        <v>1.92</v>
      </c>
      <c r="AU50">
        <v>0</v>
      </c>
      <c r="AV50">
        <v>22.12</v>
      </c>
    </row>
    <row r="51" spans="1:48">
      <c r="A51" t="s">
        <v>367</v>
      </c>
      <c r="G51" t="s">
        <v>93</v>
      </c>
      <c r="H51" s="74">
        <v>87.550000000000011</v>
      </c>
      <c r="I51" s="47">
        <v>0</v>
      </c>
      <c r="J51" s="47">
        <v>106.26</v>
      </c>
      <c r="K51" s="47">
        <v>121.15</v>
      </c>
      <c r="L51" s="47">
        <v>8.66</v>
      </c>
      <c r="M51" s="75">
        <v>0</v>
      </c>
      <c r="N51" s="74">
        <v>0</v>
      </c>
      <c r="O51" s="47">
        <v>96.2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11.59</v>
      </c>
      <c r="Y51">
        <v>8.66</v>
      </c>
      <c r="Z51">
        <v>100</v>
      </c>
      <c r="AA51">
        <v>32.79</v>
      </c>
      <c r="AB51">
        <v>0</v>
      </c>
      <c r="AC51">
        <v>32.79</v>
      </c>
      <c r="AD51">
        <v>48.1</v>
      </c>
      <c r="AE51">
        <v>48.1</v>
      </c>
      <c r="AF51">
        <v>0</v>
      </c>
      <c r="AG51">
        <v>10.93</v>
      </c>
      <c r="AH51">
        <v>10.93</v>
      </c>
      <c r="AI51">
        <v>2.89</v>
      </c>
      <c r="AJ51">
        <v>0</v>
      </c>
      <c r="AK51">
        <v>6.26</v>
      </c>
      <c r="AL51">
        <v>2.89</v>
      </c>
      <c r="AM51">
        <v>2.89</v>
      </c>
      <c r="AN51">
        <v>48.1</v>
      </c>
      <c r="AO51">
        <v>26.99</v>
      </c>
      <c r="AP51">
        <v>26.99</v>
      </c>
      <c r="AQ51">
        <v>9.6199999999999992</v>
      </c>
      <c r="AR51">
        <v>9.6199999999999992</v>
      </c>
      <c r="AS51">
        <v>9.6199999999999992</v>
      </c>
      <c r="AT51">
        <v>1.92</v>
      </c>
      <c r="AU51">
        <v>0</v>
      </c>
      <c r="AV51">
        <v>22.12</v>
      </c>
    </row>
    <row r="52" spans="1:48">
      <c r="A52" t="s">
        <v>368</v>
      </c>
      <c r="G52" t="s">
        <v>94</v>
      </c>
      <c r="H52" s="74">
        <v>87.550000000000011</v>
      </c>
      <c r="I52" s="47">
        <v>0</v>
      </c>
      <c r="J52" s="47">
        <v>106.26</v>
      </c>
      <c r="K52" s="47">
        <v>121.15</v>
      </c>
      <c r="L52" s="47">
        <v>8.66</v>
      </c>
      <c r="M52" s="75">
        <v>0</v>
      </c>
      <c r="N52" s="74">
        <v>0</v>
      </c>
      <c r="O52" s="47">
        <v>96.2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11.59</v>
      </c>
      <c r="Y52">
        <v>8.66</v>
      </c>
      <c r="Z52">
        <v>100</v>
      </c>
      <c r="AA52">
        <v>32.79</v>
      </c>
      <c r="AB52">
        <v>0</v>
      </c>
      <c r="AC52">
        <v>32.79</v>
      </c>
      <c r="AD52">
        <v>48.1</v>
      </c>
      <c r="AE52">
        <v>48.1</v>
      </c>
      <c r="AF52">
        <v>0</v>
      </c>
      <c r="AG52">
        <v>10.93</v>
      </c>
      <c r="AH52">
        <v>10.93</v>
      </c>
      <c r="AI52">
        <v>2.89</v>
      </c>
      <c r="AJ52">
        <v>0</v>
      </c>
      <c r="AK52">
        <v>6.26</v>
      </c>
      <c r="AL52">
        <v>2.89</v>
      </c>
      <c r="AM52">
        <v>2.89</v>
      </c>
      <c r="AN52">
        <v>48.1</v>
      </c>
      <c r="AO52">
        <v>26.99</v>
      </c>
      <c r="AP52">
        <v>26.99</v>
      </c>
      <c r="AQ52">
        <v>9.6199999999999992</v>
      </c>
      <c r="AR52">
        <v>9.6199999999999992</v>
      </c>
      <c r="AS52">
        <v>9.6199999999999992</v>
      </c>
      <c r="AT52">
        <v>1.92</v>
      </c>
      <c r="AU52">
        <v>0</v>
      </c>
      <c r="AV52">
        <v>22.12</v>
      </c>
    </row>
    <row r="53" spans="1:48">
      <c r="A53" t="s">
        <v>383</v>
      </c>
      <c r="G53" t="s">
        <v>95</v>
      </c>
      <c r="H53" s="74">
        <v>87.550000000000011</v>
      </c>
      <c r="I53" s="47">
        <v>0</v>
      </c>
      <c r="J53" s="47">
        <v>106.26</v>
      </c>
      <c r="K53" s="47">
        <v>121.15</v>
      </c>
      <c r="L53" s="47">
        <v>8.66</v>
      </c>
      <c r="M53" s="75">
        <v>0</v>
      </c>
      <c r="N53" s="74">
        <v>0</v>
      </c>
      <c r="O53" s="47">
        <v>96.2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11.59</v>
      </c>
      <c r="Y53">
        <v>8.66</v>
      </c>
      <c r="Z53">
        <v>100</v>
      </c>
      <c r="AA53">
        <v>32.79</v>
      </c>
      <c r="AB53">
        <v>0</v>
      </c>
      <c r="AC53">
        <v>32.79</v>
      </c>
      <c r="AD53">
        <v>48.1</v>
      </c>
      <c r="AE53">
        <v>48.1</v>
      </c>
      <c r="AF53">
        <v>0</v>
      </c>
      <c r="AG53">
        <v>10.93</v>
      </c>
      <c r="AH53">
        <v>10.93</v>
      </c>
      <c r="AI53">
        <v>2.89</v>
      </c>
      <c r="AJ53">
        <v>0</v>
      </c>
      <c r="AK53">
        <v>6.26</v>
      </c>
      <c r="AL53">
        <v>2.89</v>
      </c>
      <c r="AM53">
        <v>2.89</v>
      </c>
      <c r="AN53">
        <v>48.1</v>
      </c>
      <c r="AO53">
        <v>26.99</v>
      </c>
      <c r="AP53">
        <v>26.99</v>
      </c>
      <c r="AQ53">
        <v>9.6199999999999992</v>
      </c>
      <c r="AR53">
        <v>9.6199999999999992</v>
      </c>
      <c r="AS53">
        <v>9.6199999999999992</v>
      </c>
      <c r="AT53">
        <v>1.92</v>
      </c>
      <c r="AU53">
        <v>0</v>
      </c>
      <c r="AV53">
        <v>22.12</v>
      </c>
    </row>
    <row r="54" spans="1:48">
      <c r="A54" t="s">
        <v>382</v>
      </c>
      <c r="G54" t="s">
        <v>96</v>
      </c>
      <c r="H54" s="74">
        <v>87.550000000000011</v>
      </c>
      <c r="I54" s="47">
        <v>0</v>
      </c>
      <c r="J54" s="47">
        <v>106.26</v>
      </c>
      <c r="K54" s="47">
        <v>121.15</v>
      </c>
      <c r="L54" s="47">
        <v>8.66</v>
      </c>
      <c r="M54" s="75">
        <v>0</v>
      </c>
      <c r="N54" s="74">
        <v>0</v>
      </c>
      <c r="O54" s="47">
        <v>96.2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11.59</v>
      </c>
      <c r="Y54">
        <v>8.66</v>
      </c>
      <c r="Z54">
        <v>100</v>
      </c>
      <c r="AA54">
        <v>32.79</v>
      </c>
      <c r="AB54">
        <v>0</v>
      </c>
      <c r="AC54">
        <v>32.79</v>
      </c>
      <c r="AD54">
        <v>48.1</v>
      </c>
      <c r="AE54">
        <v>48.1</v>
      </c>
      <c r="AF54">
        <v>0</v>
      </c>
      <c r="AG54">
        <v>10.93</v>
      </c>
      <c r="AH54">
        <v>10.93</v>
      </c>
      <c r="AI54">
        <v>2.89</v>
      </c>
      <c r="AJ54">
        <v>0</v>
      </c>
      <c r="AK54">
        <v>6.26</v>
      </c>
      <c r="AL54">
        <v>2.89</v>
      </c>
      <c r="AM54">
        <v>2.89</v>
      </c>
      <c r="AN54">
        <v>48.1</v>
      </c>
      <c r="AO54">
        <v>26.99</v>
      </c>
      <c r="AP54">
        <v>26.99</v>
      </c>
      <c r="AQ54">
        <v>9.6199999999999992</v>
      </c>
      <c r="AR54">
        <v>9.6199999999999992</v>
      </c>
      <c r="AS54">
        <v>9.6199999999999992</v>
      </c>
      <c r="AT54">
        <v>1.92</v>
      </c>
      <c r="AU54">
        <v>0</v>
      </c>
      <c r="AV54">
        <v>22.12</v>
      </c>
    </row>
    <row r="55" spans="1:48">
      <c r="A55" t="s">
        <v>384</v>
      </c>
      <c r="G55" t="s">
        <v>97</v>
      </c>
      <c r="H55" s="74">
        <v>87.550000000000011</v>
      </c>
      <c r="I55" s="47">
        <v>0</v>
      </c>
      <c r="J55" s="47">
        <v>106.17</v>
      </c>
      <c r="K55" s="47">
        <v>121.15</v>
      </c>
      <c r="L55" s="47">
        <v>8.66</v>
      </c>
      <c r="M55" s="75">
        <v>0</v>
      </c>
      <c r="N55" s="74">
        <v>0</v>
      </c>
      <c r="O55" s="47">
        <v>96.2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11.59</v>
      </c>
      <c r="Y55">
        <v>8.66</v>
      </c>
      <c r="Z55">
        <v>100</v>
      </c>
      <c r="AA55">
        <v>32.79</v>
      </c>
      <c r="AB55">
        <v>0</v>
      </c>
      <c r="AC55">
        <v>32.79</v>
      </c>
      <c r="AD55">
        <v>48.1</v>
      </c>
      <c r="AE55">
        <v>48.1</v>
      </c>
      <c r="AF55">
        <v>0</v>
      </c>
      <c r="AG55">
        <v>10.93</v>
      </c>
      <c r="AH55">
        <v>10.93</v>
      </c>
      <c r="AI55">
        <v>2.89</v>
      </c>
      <c r="AJ55">
        <v>0</v>
      </c>
      <c r="AK55">
        <v>6.17</v>
      </c>
      <c r="AL55">
        <v>2.89</v>
      </c>
      <c r="AM55">
        <v>2.89</v>
      </c>
      <c r="AN55">
        <v>48.1</v>
      </c>
      <c r="AO55">
        <v>26.99</v>
      </c>
      <c r="AP55">
        <v>26.99</v>
      </c>
      <c r="AQ55">
        <v>9.6199999999999992</v>
      </c>
      <c r="AR55">
        <v>9.6199999999999992</v>
      </c>
      <c r="AS55">
        <v>9.6199999999999992</v>
      </c>
      <c r="AT55">
        <v>1.92</v>
      </c>
      <c r="AU55">
        <v>0</v>
      </c>
      <c r="AV55">
        <v>22.12</v>
      </c>
    </row>
    <row r="56" spans="1:48">
      <c r="A56" t="s">
        <v>384</v>
      </c>
      <c r="G56" t="s">
        <v>98</v>
      </c>
      <c r="H56" s="74">
        <v>87.550000000000011</v>
      </c>
      <c r="I56" s="47">
        <v>0</v>
      </c>
      <c r="J56" s="47">
        <v>106.17</v>
      </c>
      <c r="K56" s="47">
        <v>121.15</v>
      </c>
      <c r="L56" s="47">
        <v>8.66</v>
      </c>
      <c r="M56" s="75">
        <v>0</v>
      </c>
      <c r="N56" s="74">
        <v>0</v>
      </c>
      <c r="O56" s="47">
        <v>96.2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11.59</v>
      </c>
      <c r="Y56">
        <v>8.66</v>
      </c>
      <c r="Z56">
        <v>100</v>
      </c>
      <c r="AA56">
        <v>32.79</v>
      </c>
      <c r="AB56">
        <v>0</v>
      </c>
      <c r="AC56">
        <v>32.79</v>
      </c>
      <c r="AD56">
        <v>48.1</v>
      </c>
      <c r="AE56">
        <v>48.1</v>
      </c>
      <c r="AF56">
        <v>0</v>
      </c>
      <c r="AG56">
        <v>10.93</v>
      </c>
      <c r="AH56">
        <v>10.93</v>
      </c>
      <c r="AI56">
        <v>2.89</v>
      </c>
      <c r="AJ56">
        <v>0</v>
      </c>
      <c r="AK56">
        <v>6.17</v>
      </c>
      <c r="AL56">
        <v>2.89</v>
      </c>
      <c r="AM56">
        <v>2.89</v>
      </c>
      <c r="AN56">
        <v>48.1</v>
      </c>
      <c r="AO56">
        <v>26.99</v>
      </c>
      <c r="AP56">
        <v>26.99</v>
      </c>
      <c r="AQ56">
        <v>9.6199999999999992</v>
      </c>
      <c r="AR56">
        <v>9.6199999999999992</v>
      </c>
      <c r="AS56">
        <v>9.6199999999999992</v>
      </c>
      <c r="AT56">
        <v>1.92</v>
      </c>
      <c r="AU56">
        <v>0</v>
      </c>
      <c r="AV56">
        <v>22.12</v>
      </c>
    </row>
    <row r="57" spans="1:48">
      <c r="G57" t="s">
        <v>99</v>
      </c>
      <c r="H57" s="74">
        <v>87.550000000000011</v>
      </c>
      <c r="I57" s="47">
        <v>0</v>
      </c>
      <c r="J57" s="47">
        <v>106.17</v>
      </c>
      <c r="K57" s="47">
        <v>121.15</v>
      </c>
      <c r="L57" s="47">
        <v>8.66</v>
      </c>
      <c r="M57" s="75">
        <v>0</v>
      </c>
      <c r="N57" s="74">
        <v>0</v>
      </c>
      <c r="O57" s="47">
        <v>96.2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11.59</v>
      </c>
      <c r="Y57">
        <v>8.66</v>
      </c>
      <c r="Z57">
        <v>100</v>
      </c>
      <c r="AA57">
        <v>32.79</v>
      </c>
      <c r="AB57">
        <v>0</v>
      </c>
      <c r="AC57">
        <v>32.79</v>
      </c>
      <c r="AD57">
        <v>48.1</v>
      </c>
      <c r="AE57">
        <v>48.1</v>
      </c>
      <c r="AF57">
        <v>0</v>
      </c>
      <c r="AG57">
        <v>10.93</v>
      </c>
      <c r="AH57">
        <v>10.93</v>
      </c>
      <c r="AI57">
        <v>2.89</v>
      </c>
      <c r="AJ57">
        <v>0</v>
      </c>
      <c r="AK57">
        <v>6.17</v>
      </c>
      <c r="AL57">
        <v>2.89</v>
      </c>
      <c r="AM57">
        <v>2.89</v>
      </c>
      <c r="AN57">
        <v>48.1</v>
      </c>
      <c r="AO57">
        <v>26.99</v>
      </c>
      <c r="AP57">
        <v>26.99</v>
      </c>
      <c r="AQ57">
        <v>9.6199999999999992</v>
      </c>
      <c r="AR57">
        <v>9.6199999999999992</v>
      </c>
      <c r="AS57">
        <v>9.6199999999999992</v>
      </c>
      <c r="AT57">
        <v>1.92</v>
      </c>
      <c r="AU57">
        <v>0</v>
      </c>
      <c r="AV57">
        <v>22.12</v>
      </c>
    </row>
    <row r="58" spans="1:48">
      <c r="G58" t="s">
        <v>100</v>
      </c>
      <c r="H58" s="74">
        <v>87.550000000000011</v>
      </c>
      <c r="I58" s="47">
        <v>0</v>
      </c>
      <c r="J58" s="47">
        <v>106.17</v>
      </c>
      <c r="K58" s="47">
        <v>121.15</v>
      </c>
      <c r="L58" s="47">
        <v>8.66</v>
      </c>
      <c r="M58" s="75">
        <v>0</v>
      </c>
      <c r="N58" s="74">
        <v>0</v>
      </c>
      <c r="O58" s="47">
        <v>96.2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11.59</v>
      </c>
      <c r="Y58">
        <v>8.66</v>
      </c>
      <c r="Z58">
        <v>100</v>
      </c>
      <c r="AA58">
        <v>32.79</v>
      </c>
      <c r="AB58">
        <v>0</v>
      </c>
      <c r="AC58">
        <v>32.79</v>
      </c>
      <c r="AD58">
        <v>48.1</v>
      </c>
      <c r="AE58">
        <v>48.1</v>
      </c>
      <c r="AF58">
        <v>0</v>
      </c>
      <c r="AG58">
        <v>10.93</v>
      </c>
      <c r="AH58">
        <v>10.93</v>
      </c>
      <c r="AI58">
        <v>2.89</v>
      </c>
      <c r="AJ58">
        <v>0</v>
      </c>
      <c r="AK58">
        <v>6.17</v>
      </c>
      <c r="AL58">
        <v>2.89</v>
      </c>
      <c r="AM58">
        <v>2.89</v>
      </c>
      <c r="AN58">
        <v>48.1</v>
      </c>
      <c r="AO58">
        <v>26.99</v>
      </c>
      <c r="AP58">
        <v>26.99</v>
      </c>
      <c r="AQ58">
        <v>9.6199999999999992</v>
      </c>
      <c r="AR58">
        <v>9.6199999999999992</v>
      </c>
      <c r="AS58">
        <v>9.6199999999999992</v>
      </c>
      <c r="AT58">
        <v>1.92</v>
      </c>
      <c r="AU58">
        <v>0</v>
      </c>
      <c r="AV58">
        <v>22.12</v>
      </c>
    </row>
    <row r="59" spans="1:48">
      <c r="G59" t="s">
        <v>101</v>
      </c>
      <c r="H59" s="74">
        <v>87.550000000000011</v>
      </c>
      <c r="I59" s="47">
        <v>0</v>
      </c>
      <c r="J59" s="47">
        <v>106.17</v>
      </c>
      <c r="K59" s="47">
        <v>121.15</v>
      </c>
      <c r="L59" s="47">
        <v>7.7</v>
      </c>
      <c r="M59" s="75">
        <v>0</v>
      </c>
      <c r="N59" s="74">
        <v>0</v>
      </c>
      <c r="O59" s="47">
        <v>96.2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11.59</v>
      </c>
      <c r="Y59">
        <v>7.7</v>
      </c>
      <c r="Z59">
        <v>100</v>
      </c>
      <c r="AA59">
        <v>32.79</v>
      </c>
      <c r="AB59">
        <v>0</v>
      </c>
      <c r="AC59">
        <v>32.79</v>
      </c>
      <c r="AD59">
        <v>48.1</v>
      </c>
      <c r="AE59">
        <v>48.1</v>
      </c>
      <c r="AF59">
        <v>0</v>
      </c>
      <c r="AG59">
        <v>10.93</v>
      </c>
      <c r="AH59">
        <v>10.93</v>
      </c>
      <c r="AI59">
        <v>2.89</v>
      </c>
      <c r="AJ59">
        <v>0</v>
      </c>
      <c r="AK59">
        <v>6.17</v>
      </c>
      <c r="AL59">
        <v>2.89</v>
      </c>
      <c r="AM59">
        <v>2.89</v>
      </c>
      <c r="AN59">
        <v>48.1</v>
      </c>
      <c r="AO59">
        <v>26.99</v>
      </c>
      <c r="AP59">
        <v>26.99</v>
      </c>
      <c r="AQ59">
        <v>9.6199999999999992</v>
      </c>
      <c r="AR59">
        <v>9.6199999999999992</v>
      </c>
      <c r="AS59">
        <v>9.6199999999999992</v>
      </c>
      <c r="AT59">
        <v>1.92</v>
      </c>
      <c r="AU59">
        <v>0</v>
      </c>
      <c r="AV59">
        <v>22.12</v>
      </c>
    </row>
    <row r="60" spans="1:48">
      <c r="G60" t="s">
        <v>102</v>
      </c>
      <c r="H60" s="74">
        <v>87.550000000000011</v>
      </c>
      <c r="I60" s="47">
        <v>0</v>
      </c>
      <c r="J60" s="47">
        <v>106.17</v>
      </c>
      <c r="K60" s="47">
        <v>119.81</v>
      </c>
      <c r="L60" s="47">
        <v>7.7</v>
      </c>
      <c r="M60" s="75">
        <v>0</v>
      </c>
      <c r="N60" s="74">
        <v>0</v>
      </c>
      <c r="O60" s="47">
        <v>96.2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10.25</v>
      </c>
      <c r="Y60">
        <v>7.7</v>
      </c>
      <c r="Z60">
        <v>100</v>
      </c>
      <c r="AA60">
        <v>32.79</v>
      </c>
      <c r="AB60">
        <v>0</v>
      </c>
      <c r="AC60">
        <v>32.79</v>
      </c>
      <c r="AD60">
        <v>48.1</v>
      </c>
      <c r="AE60">
        <v>48.1</v>
      </c>
      <c r="AF60">
        <v>0</v>
      </c>
      <c r="AG60">
        <v>10.93</v>
      </c>
      <c r="AH60">
        <v>10.93</v>
      </c>
      <c r="AI60">
        <v>2.89</v>
      </c>
      <c r="AJ60">
        <v>0</v>
      </c>
      <c r="AK60">
        <v>6.17</v>
      </c>
      <c r="AL60">
        <v>2.89</v>
      </c>
      <c r="AM60">
        <v>2.89</v>
      </c>
      <c r="AN60">
        <v>48.1</v>
      </c>
      <c r="AO60">
        <v>26.99</v>
      </c>
      <c r="AP60">
        <v>26.99</v>
      </c>
      <c r="AQ60">
        <v>9.6199999999999992</v>
      </c>
      <c r="AR60">
        <v>9.6199999999999992</v>
      </c>
      <c r="AS60">
        <v>9.6199999999999992</v>
      </c>
      <c r="AT60">
        <v>1.92</v>
      </c>
      <c r="AU60">
        <v>0</v>
      </c>
      <c r="AV60">
        <v>22.12</v>
      </c>
    </row>
    <row r="61" spans="1:48">
      <c r="G61" t="s">
        <v>103</v>
      </c>
      <c r="H61" s="74">
        <v>87.550000000000011</v>
      </c>
      <c r="I61" s="47">
        <v>0</v>
      </c>
      <c r="J61" s="47">
        <v>106.17</v>
      </c>
      <c r="K61" s="47">
        <v>119.81</v>
      </c>
      <c r="L61" s="47">
        <v>7.7</v>
      </c>
      <c r="M61" s="75">
        <v>0</v>
      </c>
      <c r="N61" s="74">
        <v>0</v>
      </c>
      <c r="O61" s="47">
        <v>96.2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10.25</v>
      </c>
      <c r="Y61">
        <v>7.7</v>
      </c>
      <c r="Z61">
        <v>100</v>
      </c>
      <c r="AA61">
        <v>32.79</v>
      </c>
      <c r="AB61">
        <v>0</v>
      </c>
      <c r="AC61">
        <v>32.79</v>
      </c>
      <c r="AD61">
        <v>48.1</v>
      </c>
      <c r="AE61">
        <v>48.1</v>
      </c>
      <c r="AF61">
        <v>0</v>
      </c>
      <c r="AG61">
        <v>10.93</v>
      </c>
      <c r="AH61">
        <v>10.93</v>
      </c>
      <c r="AI61">
        <v>2.89</v>
      </c>
      <c r="AJ61">
        <v>0</v>
      </c>
      <c r="AK61">
        <v>6.17</v>
      </c>
      <c r="AL61">
        <v>2.89</v>
      </c>
      <c r="AM61">
        <v>2.89</v>
      </c>
      <c r="AN61">
        <v>48.1</v>
      </c>
      <c r="AO61">
        <v>26.99</v>
      </c>
      <c r="AP61">
        <v>26.99</v>
      </c>
      <c r="AQ61">
        <v>9.6199999999999992</v>
      </c>
      <c r="AR61">
        <v>9.6199999999999992</v>
      </c>
      <c r="AS61">
        <v>9.6199999999999992</v>
      </c>
      <c r="AT61">
        <v>1.92</v>
      </c>
      <c r="AU61">
        <v>0</v>
      </c>
      <c r="AV61">
        <v>22.12</v>
      </c>
    </row>
    <row r="62" spans="1:48">
      <c r="G62" t="s">
        <v>104</v>
      </c>
      <c r="H62" s="74">
        <v>87.550000000000011</v>
      </c>
      <c r="I62" s="47">
        <v>0</v>
      </c>
      <c r="J62" s="47">
        <v>106.17</v>
      </c>
      <c r="K62" s="47">
        <v>119.81</v>
      </c>
      <c r="L62" s="47">
        <v>4.38</v>
      </c>
      <c r="M62" s="75">
        <v>0</v>
      </c>
      <c r="N62" s="74">
        <v>0</v>
      </c>
      <c r="O62" s="47">
        <v>96.2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10.25</v>
      </c>
      <c r="Y62">
        <v>4.38</v>
      </c>
      <c r="Z62">
        <v>100</v>
      </c>
      <c r="AA62">
        <v>32.79</v>
      </c>
      <c r="AB62">
        <v>0</v>
      </c>
      <c r="AC62">
        <v>32.79</v>
      </c>
      <c r="AD62">
        <v>48.1</v>
      </c>
      <c r="AE62">
        <v>48.1</v>
      </c>
      <c r="AF62">
        <v>0</v>
      </c>
      <c r="AG62">
        <v>10.93</v>
      </c>
      <c r="AH62">
        <v>10.93</v>
      </c>
      <c r="AI62">
        <v>2.89</v>
      </c>
      <c r="AJ62">
        <v>0</v>
      </c>
      <c r="AK62">
        <v>6.17</v>
      </c>
      <c r="AL62">
        <v>2.89</v>
      </c>
      <c r="AM62">
        <v>2.89</v>
      </c>
      <c r="AN62">
        <v>48.1</v>
      </c>
      <c r="AO62">
        <v>26.99</v>
      </c>
      <c r="AP62">
        <v>26.99</v>
      </c>
      <c r="AQ62">
        <v>9.6199999999999992</v>
      </c>
      <c r="AR62">
        <v>9.6199999999999992</v>
      </c>
      <c r="AS62">
        <v>9.6199999999999992</v>
      </c>
      <c r="AT62">
        <v>1.92</v>
      </c>
      <c r="AU62">
        <v>0</v>
      </c>
      <c r="AV62">
        <v>22.12</v>
      </c>
    </row>
    <row r="63" spans="1:48">
      <c r="G63" t="s">
        <v>105</v>
      </c>
      <c r="H63" s="74">
        <v>87.550000000000011</v>
      </c>
      <c r="I63" s="47">
        <v>0</v>
      </c>
      <c r="J63" s="47">
        <v>106.08</v>
      </c>
      <c r="K63" s="47">
        <v>119.35000000000002</v>
      </c>
      <c r="L63" s="47">
        <v>3.93</v>
      </c>
      <c r="M63" s="75">
        <v>0</v>
      </c>
      <c r="N63" s="74">
        <v>0</v>
      </c>
      <c r="O63" s="47">
        <v>96.2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9.7899999999999991</v>
      </c>
      <c r="Y63">
        <v>3.93</v>
      </c>
      <c r="Z63">
        <v>100</v>
      </c>
      <c r="AA63">
        <v>32.79</v>
      </c>
      <c r="AB63">
        <v>0</v>
      </c>
      <c r="AC63">
        <v>32.79</v>
      </c>
      <c r="AD63">
        <v>48.1</v>
      </c>
      <c r="AE63">
        <v>48.1</v>
      </c>
      <c r="AF63">
        <v>0</v>
      </c>
      <c r="AG63">
        <v>10.93</v>
      </c>
      <c r="AH63">
        <v>10.93</v>
      </c>
      <c r="AI63">
        <v>2.89</v>
      </c>
      <c r="AJ63">
        <v>0</v>
      </c>
      <c r="AK63">
        <v>6.08</v>
      </c>
      <c r="AL63">
        <v>2.89</v>
      </c>
      <c r="AM63">
        <v>2.89</v>
      </c>
      <c r="AN63">
        <v>48.1</v>
      </c>
      <c r="AO63">
        <v>26.99</v>
      </c>
      <c r="AP63">
        <v>26.99</v>
      </c>
      <c r="AQ63">
        <v>9.6199999999999992</v>
      </c>
      <c r="AR63">
        <v>9.6199999999999992</v>
      </c>
      <c r="AS63">
        <v>9.6199999999999992</v>
      </c>
      <c r="AT63">
        <v>1.92</v>
      </c>
      <c r="AU63">
        <v>0</v>
      </c>
      <c r="AV63">
        <v>22.12</v>
      </c>
    </row>
    <row r="64" spans="1:48">
      <c r="G64" t="s">
        <v>106</v>
      </c>
      <c r="H64" s="74">
        <v>87.550000000000011</v>
      </c>
      <c r="I64" s="47">
        <v>0</v>
      </c>
      <c r="J64" s="47">
        <v>100.16</v>
      </c>
      <c r="K64" s="47">
        <v>119.35000000000002</v>
      </c>
      <c r="L64" s="47">
        <v>4.07</v>
      </c>
      <c r="M64" s="75">
        <v>0</v>
      </c>
      <c r="N64" s="74">
        <v>0</v>
      </c>
      <c r="O64" s="47">
        <v>96.2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9.7899999999999991</v>
      </c>
      <c r="Y64">
        <v>4.07</v>
      </c>
      <c r="Z64">
        <v>94.08</v>
      </c>
      <c r="AA64">
        <v>32.79</v>
      </c>
      <c r="AB64">
        <v>0</v>
      </c>
      <c r="AC64">
        <v>32.79</v>
      </c>
      <c r="AD64">
        <v>48.1</v>
      </c>
      <c r="AE64">
        <v>48.1</v>
      </c>
      <c r="AF64">
        <v>0</v>
      </c>
      <c r="AG64">
        <v>10.93</v>
      </c>
      <c r="AH64">
        <v>10.93</v>
      </c>
      <c r="AI64">
        <v>2.89</v>
      </c>
      <c r="AJ64">
        <v>0</v>
      </c>
      <c r="AK64">
        <v>6.08</v>
      </c>
      <c r="AL64">
        <v>2.89</v>
      </c>
      <c r="AM64">
        <v>2.89</v>
      </c>
      <c r="AN64">
        <v>48.1</v>
      </c>
      <c r="AO64">
        <v>26.99</v>
      </c>
      <c r="AP64">
        <v>26.99</v>
      </c>
      <c r="AQ64">
        <v>9.6199999999999992</v>
      </c>
      <c r="AR64">
        <v>9.6199999999999992</v>
      </c>
      <c r="AS64">
        <v>9.6199999999999992</v>
      </c>
      <c r="AT64">
        <v>1.92</v>
      </c>
      <c r="AU64">
        <v>0</v>
      </c>
      <c r="AV64">
        <v>22.12</v>
      </c>
    </row>
    <row r="65" spans="7:48">
      <c r="G65" t="s">
        <v>107</v>
      </c>
      <c r="H65" s="74">
        <v>87.550000000000011</v>
      </c>
      <c r="I65" s="47">
        <v>0</v>
      </c>
      <c r="J65" s="47">
        <v>94.49</v>
      </c>
      <c r="K65" s="47">
        <v>119.35000000000002</v>
      </c>
      <c r="L65" s="47">
        <v>6.73</v>
      </c>
      <c r="M65" s="75">
        <v>0</v>
      </c>
      <c r="N65" s="74">
        <v>0</v>
      </c>
      <c r="O65" s="47">
        <v>96.2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9.7899999999999991</v>
      </c>
      <c r="Y65">
        <v>6.73</v>
      </c>
      <c r="Z65">
        <v>88.41</v>
      </c>
      <c r="AA65">
        <v>32.79</v>
      </c>
      <c r="AB65">
        <v>0</v>
      </c>
      <c r="AC65">
        <v>32.79</v>
      </c>
      <c r="AD65">
        <v>48.1</v>
      </c>
      <c r="AE65">
        <v>48.1</v>
      </c>
      <c r="AF65">
        <v>0</v>
      </c>
      <c r="AG65">
        <v>10.93</v>
      </c>
      <c r="AH65">
        <v>10.93</v>
      </c>
      <c r="AI65">
        <v>2.89</v>
      </c>
      <c r="AJ65">
        <v>0</v>
      </c>
      <c r="AK65">
        <v>6.08</v>
      </c>
      <c r="AL65">
        <v>2.89</v>
      </c>
      <c r="AM65">
        <v>2.89</v>
      </c>
      <c r="AN65">
        <v>48.1</v>
      </c>
      <c r="AO65">
        <v>26.99</v>
      </c>
      <c r="AP65">
        <v>26.99</v>
      </c>
      <c r="AQ65">
        <v>9.6199999999999992</v>
      </c>
      <c r="AR65">
        <v>9.6199999999999992</v>
      </c>
      <c r="AS65">
        <v>9.6199999999999992</v>
      </c>
      <c r="AT65">
        <v>1.92</v>
      </c>
      <c r="AU65">
        <v>0</v>
      </c>
      <c r="AV65">
        <v>22.12</v>
      </c>
    </row>
    <row r="66" spans="7:48">
      <c r="G66" t="s">
        <v>108</v>
      </c>
      <c r="H66" s="74">
        <v>87.550000000000011</v>
      </c>
      <c r="I66" s="47">
        <v>0</v>
      </c>
      <c r="J66" s="47">
        <v>88.649999999999991</v>
      </c>
      <c r="K66" s="47">
        <v>119.35000000000002</v>
      </c>
      <c r="L66" s="47">
        <v>6.73</v>
      </c>
      <c r="M66" s="75">
        <v>0</v>
      </c>
      <c r="N66" s="74">
        <v>0</v>
      </c>
      <c r="O66" s="47">
        <v>96.2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9.7899999999999991</v>
      </c>
      <c r="Y66">
        <v>6.73</v>
      </c>
      <c r="Z66">
        <v>82.57</v>
      </c>
      <c r="AA66">
        <v>32.79</v>
      </c>
      <c r="AB66">
        <v>0</v>
      </c>
      <c r="AC66">
        <v>32.79</v>
      </c>
      <c r="AD66">
        <v>48.1</v>
      </c>
      <c r="AE66">
        <v>48.1</v>
      </c>
      <c r="AF66">
        <v>0</v>
      </c>
      <c r="AG66">
        <v>10.93</v>
      </c>
      <c r="AH66">
        <v>10.93</v>
      </c>
      <c r="AI66">
        <v>2.89</v>
      </c>
      <c r="AJ66">
        <v>0</v>
      </c>
      <c r="AK66">
        <v>6.08</v>
      </c>
      <c r="AL66">
        <v>2.89</v>
      </c>
      <c r="AM66">
        <v>2.89</v>
      </c>
      <c r="AN66">
        <v>48.1</v>
      </c>
      <c r="AO66">
        <v>26.99</v>
      </c>
      <c r="AP66">
        <v>26.99</v>
      </c>
      <c r="AQ66">
        <v>9.6199999999999992</v>
      </c>
      <c r="AR66">
        <v>9.6199999999999992</v>
      </c>
      <c r="AS66">
        <v>9.6199999999999992</v>
      </c>
      <c r="AT66">
        <v>1.92</v>
      </c>
      <c r="AU66">
        <v>0</v>
      </c>
      <c r="AV66">
        <v>22.12</v>
      </c>
    </row>
    <row r="67" spans="7:48">
      <c r="G67" t="s">
        <v>109</v>
      </c>
      <c r="H67" s="74">
        <v>87.550000000000011</v>
      </c>
      <c r="I67" s="47">
        <v>0</v>
      </c>
      <c r="J67" s="47">
        <v>80.899999999999991</v>
      </c>
      <c r="K67" s="47">
        <v>119.35000000000002</v>
      </c>
      <c r="L67" s="47">
        <v>3.85</v>
      </c>
      <c r="M67" s="75">
        <v>0</v>
      </c>
      <c r="N67" s="74">
        <v>0</v>
      </c>
      <c r="O67" s="47">
        <v>144.30000000000001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9.7899999999999991</v>
      </c>
      <c r="Y67">
        <v>3.85</v>
      </c>
      <c r="Z67">
        <v>74.819999999999993</v>
      </c>
      <c r="AA67">
        <v>32.79</v>
      </c>
      <c r="AB67">
        <v>0</v>
      </c>
      <c r="AC67">
        <v>32.79</v>
      </c>
      <c r="AD67">
        <v>48.1</v>
      </c>
      <c r="AE67">
        <v>48.1</v>
      </c>
      <c r="AF67">
        <v>0</v>
      </c>
      <c r="AG67">
        <v>10.93</v>
      </c>
      <c r="AH67">
        <v>10.93</v>
      </c>
      <c r="AI67">
        <v>2.89</v>
      </c>
      <c r="AJ67">
        <v>48.1</v>
      </c>
      <c r="AK67">
        <v>6.08</v>
      </c>
      <c r="AL67">
        <v>2.89</v>
      </c>
      <c r="AM67">
        <v>2.89</v>
      </c>
      <c r="AN67">
        <v>48.1</v>
      </c>
      <c r="AO67">
        <v>26.99</v>
      </c>
      <c r="AP67">
        <v>26.99</v>
      </c>
      <c r="AQ67">
        <v>9.6199999999999992</v>
      </c>
      <c r="AR67">
        <v>9.6199999999999992</v>
      </c>
      <c r="AS67">
        <v>9.6199999999999992</v>
      </c>
      <c r="AT67">
        <v>1.92</v>
      </c>
      <c r="AU67">
        <v>0</v>
      </c>
      <c r="AV67">
        <v>22.12</v>
      </c>
    </row>
    <row r="68" spans="7:48">
      <c r="G68" t="s">
        <v>110</v>
      </c>
      <c r="H68" s="74">
        <v>87.550000000000011</v>
      </c>
      <c r="I68" s="47">
        <v>0</v>
      </c>
      <c r="J68" s="47">
        <v>74.84</v>
      </c>
      <c r="K68" s="47">
        <v>119.35000000000002</v>
      </c>
      <c r="L68" s="47">
        <v>3.85</v>
      </c>
      <c r="M68" s="75">
        <v>0</v>
      </c>
      <c r="N68" s="74">
        <v>0</v>
      </c>
      <c r="O68" s="47">
        <v>144.30000000000001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9.7899999999999991</v>
      </c>
      <c r="Y68">
        <v>3.85</v>
      </c>
      <c r="Z68">
        <v>68.760000000000005</v>
      </c>
      <c r="AA68">
        <v>32.79</v>
      </c>
      <c r="AB68">
        <v>0</v>
      </c>
      <c r="AC68">
        <v>32.79</v>
      </c>
      <c r="AD68">
        <v>48.1</v>
      </c>
      <c r="AE68">
        <v>48.1</v>
      </c>
      <c r="AF68">
        <v>0</v>
      </c>
      <c r="AG68">
        <v>10.93</v>
      </c>
      <c r="AH68">
        <v>10.93</v>
      </c>
      <c r="AI68">
        <v>2.89</v>
      </c>
      <c r="AJ68">
        <v>48.1</v>
      </c>
      <c r="AK68">
        <v>6.08</v>
      </c>
      <c r="AL68">
        <v>2.89</v>
      </c>
      <c r="AM68">
        <v>2.89</v>
      </c>
      <c r="AN68">
        <v>48.1</v>
      </c>
      <c r="AO68">
        <v>26.99</v>
      </c>
      <c r="AP68">
        <v>26.99</v>
      </c>
      <c r="AQ68">
        <v>9.6199999999999992</v>
      </c>
      <c r="AR68">
        <v>9.6199999999999992</v>
      </c>
      <c r="AS68">
        <v>9.6199999999999992</v>
      </c>
      <c r="AT68">
        <v>1.92</v>
      </c>
      <c r="AU68">
        <v>0</v>
      </c>
      <c r="AV68">
        <v>22.12</v>
      </c>
    </row>
    <row r="69" spans="7:48">
      <c r="G69" t="s">
        <v>111</v>
      </c>
      <c r="H69" s="74">
        <v>87.550000000000011</v>
      </c>
      <c r="I69" s="47">
        <v>0</v>
      </c>
      <c r="J69" s="47">
        <v>67.66</v>
      </c>
      <c r="K69" s="47">
        <v>119.35000000000002</v>
      </c>
      <c r="L69" s="47">
        <v>3.85</v>
      </c>
      <c r="M69" s="75">
        <v>0</v>
      </c>
      <c r="N69" s="74">
        <v>0</v>
      </c>
      <c r="O69" s="47">
        <v>144.30000000000001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9.7899999999999991</v>
      </c>
      <c r="Y69">
        <v>3.85</v>
      </c>
      <c r="Z69">
        <v>61.58</v>
      </c>
      <c r="AA69">
        <v>32.79</v>
      </c>
      <c r="AB69">
        <v>0</v>
      </c>
      <c r="AC69">
        <v>32.79</v>
      </c>
      <c r="AD69">
        <v>48.1</v>
      </c>
      <c r="AE69">
        <v>48.1</v>
      </c>
      <c r="AF69">
        <v>0</v>
      </c>
      <c r="AG69">
        <v>10.93</v>
      </c>
      <c r="AH69">
        <v>10.93</v>
      </c>
      <c r="AI69">
        <v>2.89</v>
      </c>
      <c r="AJ69">
        <v>48.1</v>
      </c>
      <c r="AK69">
        <v>6.08</v>
      </c>
      <c r="AL69">
        <v>2.89</v>
      </c>
      <c r="AM69">
        <v>2.89</v>
      </c>
      <c r="AN69">
        <v>48.1</v>
      </c>
      <c r="AO69">
        <v>26.99</v>
      </c>
      <c r="AP69">
        <v>26.99</v>
      </c>
      <c r="AQ69">
        <v>9.6199999999999992</v>
      </c>
      <c r="AR69">
        <v>9.6199999999999992</v>
      </c>
      <c r="AS69">
        <v>9.6199999999999992</v>
      </c>
      <c r="AT69">
        <v>1.92</v>
      </c>
      <c r="AU69">
        <v>0</v>
      </c>
      <c r="AV69">
        <v>22.12</v>
      </c>
    </row>
    <row r="70" spans="7:48">
      <c r="G70" t="s">
        <v>112</v>
      </c>
      <c r="H70" s="74">
        <v>87.550000000000011</v>
      </c>
      <c r="I70" s="47">
        <v>0</v>
      </c>
      <c r="J70" s="47">
        <v>60.449999999999996</v>
      </c>
      <c r="K70" s="47">
        <v>119.35000000000002</v>
      </c>
      <c r="L70" s="47">
        <v>3.85</v>
      </c>
      <c r="M70" s="75">
        <v>0</v>
      </c>
      <c r="N70" s="74">
        <v>0</v>
      </c>
      <c r="O70" s="47">
        <v>144.30000000000001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9.7899999999999991</v>
      </c>
      <c r="Y70">
        <v>3.85</v>
      </c>
      <c r="Z70">
        <v>54.37</v>
      </c>
      <c r="AA70">
        <v>32.79</v>
      </c>
      <c r="AB70">
        <v>0</v>
      </c>
      <c r="AC70">
        <v>32.79</v>
      </c>
      <c r="AD70">
        <v>48.1</v>
      </c>
      <c r="AE70">
        <v>48.1</v>
      </c>
      <c r="AF70">
        <v>0</v>
      </c>
      <c r="AG70">
        <v>10.93</v>
      </c>
      <c r="AH70">
        <v>10.93</v>
      </c>
      <c r="AI70">
        <v>2.89</v>
      </c>
      <c r="AJ70">
        <v>48.1</v>
      </c>
      <c r="AK70">
        <v>6.08</v>
      </c>
      <c r="AL70">
        <v>2.89</v>
      </c>
      <c r="AM70">
        <v>2.89</v>
      </c>
      <c r="AN70">
        <v>48.1</v>
      </c>
      <c r="AO70">
        <v>26.99</v>
      </c>
      <c r="AP70">
        <v>26.99</v>
      </c>
      <c r="AQ70">
        <v>9.6199999999999992</v>
      </c>
      <c r="AR70">
        <v>9.6199999999999992</v>
      </c>
      <c r="AS70">
        <v>9.6199999999999992</v>
      </c>
      <c r="AT70">
        <v>1.92</v>
      </c>
      <c r="AU70">
        <v>0</v>
      </c>
      <c r="AV70">
        <v>22.12</v>
      </c>
    </row>
    <row r="71" spans="7:48">
      <c r="G71" t="s">
        <v>113</v>
      </c>
      <c r="H71" s="74">
        <v>89.470000000000013</v>
      </c>
      <c r="I71" s="47">
        <v>0</v>
      </c>
      <c r="J71" s="47">
        <v>52.79</v>
      </c>
      <c r="K71" s="47">
        <v>119.35000000000002</v>
      </c>
      <c r="L71" s="47">
        <v>0</v>
      </c>
      <c r="M71" s="75">
        <v>0</v>
      </c>
      <c r="N71" s="74">
        <v>0</v>
      </c>
      <c r="O71" s="47">
        <v>144.30000000000001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9.7899999999999991</v>
      </c>
      <c r="Y71">
        <v>0</v>
      </c>
      <c r="Z71">
        <v>46.53</v>
      </c>
      <c r="AA71">
        <v>32.79</v>
      </c>
      <c r="AB71">
        <v>1.92</v>
      </c>
      <c r="AC71">
        <v>32.79</v>
      </c>
      <c r="AD71">
        <v>48.1</v>
      </c>
      <c r="AE71">
        <v>48.1</v>
      </c>
      <c r="AF71">
        <v>0</v>
      </c>
      <c r="AG71">
        <v>10.93</v>
      </c>
      <c r="AH71">
        <v>10.93</v>
      </c>
      <c r="AI71">
        <v>2.89</v>
      </c>
      <c r="AJ71">
        <v>48.1</v>
      </c>
      <c r="AK71">
        <v>6.26</v>
      </c>
      <c r="AL71">
        <v>2.89</v>
      </c>
      <c r="AM71">
        <v>2.89</v>
      </c>
      <c r="AN71">
        <v>48.1</v>
      </c>
      <c r="AO71">
        <v>26.99</v>
      </c>
      <c r="AP71">
        <v>26.99</v>
      </c>
      <c r="AQ71">
        <v>9.6199999999999992</v>
      </c>
      <c r="AR71">
        <v>9.6199999999999992</v>
      </c>
      <c r="AS71">
        <v>9.6199999999999992</v>
      </c>
      <c r="AT71">
        <v>1.92</v>
      </c>
      <c r="AU71">
        <v>0</v>
      </c>
      <c r="AV71">
        <v>22.12</v>
      </c>
    </row>
    <row r="72" spans="7:48">
      <c r="G72" t="s">
        <v>114</v>
      </c>
      <c r="H72" s="74">
        <v>89.470000000000013</v>
      </c>
      <c r="I72" s="47">
        <v>0</v>
      </c>
      <c r="J72" s="47">
        <v>45.47</v>
      </c>
      <c r="K72" s="47">
        <v>119.35000000000002</v>
      </c>
      <c r="L72" s="47">
        <v>0</v>
      </c>
      <c r="M72" s="75">
        <v>0</v>
      </c>
      <c r="N72" s="74">
        <v>0</v>
      </c>
      <c r="O72" s="47">
        <v>144.30000000000001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9.7899999999999991</v>
      </c>
      <c r="Y72">
        <v>0</v>
      </c>
      <c r="Z72">
        <v>39.21</v>
      </c>
      <c r="AA72">
        <v>32.79</v>
      </c>
      <c r="AB72">
        <v>1.92</v>
      </c>
      <c r="AC72">
        <v>32.79</v>
      </c>
      <c r="AD72">
        <v>48.1</v>
      </c>
      <c r="AE72">
        <v>48.1</v>
      </c>
      <c r="AF72">
        <v>0</v>
      </c>
      <c r="AG72">
        <v>10.93</v>
      </c>
      <c r="AH72">
        <v>10.93</v>
      </c>
      <c r="AI72">
        <v>2.89</v>
      </c>
      <c r="AJ72">
        <v>48.1</v>
      </c>
      <c r="AK72">
        <v>6.26</v>
      </c>
      <c r="AL72">
        <v>2.89</v>
      </c>
      <c r="AM72">
        <v>2.89</v>
      </c>
      <c r="AN72">
        <v>48.1</v>
      </c>
      <c r="AO72">
        <v>26.99</v>
      </c>
      <c r="AP72">
        <v>26.99</v>
      </c>
      <c r="AQ72">
        <v>9.6199999999999992</v>
      </c>
      <c r="AR72">
        <v>9.6199999999999992</v>
      </c>
      <c r="AS72">
        <v>9.6199999999999992</v>
      </c>
      <c r="AT72">
        <v>1.92</v>
      </c>
      <c r="AU72">
        <v>0</v>
      </c>
      <c r="AV72">
        <v>22.12</v>
      </c>
    </row>
    <row r="73" spans="7:48">
      <c r="G73" t="s">
        <v>115</v>
      </c>
      <c r="H73" s="74">
        <v>90.440000000000012</v>
      </c>
      <c r="I73" s="47">
        <v>0</v>
      </c>
      <c r="J73" s="47">
        <v>37.39</v>
      </c>
      <c r="K73" s="47">
        <v>119.35000000000002</v>
      </c>
      <c r="L73" s="47">
        <v>0</v>
      </c>
      <c r="M73" s="75">
        <v>0</v>
      </c>
      <c r="N73" s="74">
        <v>0</v>
      </c>
      <c r="O73" s="47">
        <v>144.30000000000001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9.7899999999999991</v>
      </c>
      <c r="Y73">
        <v>0</v>
      </c>
      <c r="Z73">
        <v>31.13</v>
      </c>
      <c r="AA73">
        <v>32.79</v>
      </c>
      <c r="AB73">
        <v>2.89</v>
      </c>
      <c r="AC73">
        <v>32.79</v>
      </c>
      <c r="AD73">
        <v>48.1</v>
      </c>
      <c r="AE73">
        <v>48.1</v>
      </c>
      <c r="AF73">
        <v>0</v>
      </c>
      <c r="AG73">
        <v>10.93</v>
      </c>
      <c r="AH73">
        <v>10.93</v>
      </c>
      <c r="AI73">
        <v>2.89</v>
      </c>
      <c r="AJ73">
        <v>48.1</v>
      </c>
      <c r="AK73">
        <v>6.26</v>
      </c>
      <c r="AL73">
        <v>2.89</v>
      </c>
      <c r="AM73">
        <v>2.89</v>
      </c>
      <c r="AN73">
        <v>48.1</v>
      </c>
      <c r="AO73">
        <v>26.99</v>
      </c>
      <c r="AP73">
        <v>26.99</v>
      </c>
      <c r="AQ73">
        <v>9.6199999999999992</v>
      </c>
      <c r="AR73">
        <v>9.6199999999999992</v>
      </c>
      <c r="AS73">
        <v>9.6199999999999992</v>
      </c>
      <c r="AT73">
        <v>1.92</v>
      </c>
      <c r="AU73">
        <v>0</v>
      </c>
      <c r="AV73">
        <v>22.12</v>
      </c>
    </row>
    <row r="74" spans="7:48">
      <c r="G74" t="s">
        <v>116</v>
      </c>
      <c r="H74" s="74">
        <v>90.440000000000012</v>
      </c>
      <c r="I74" s="47">
        <v>0</v>
      </c>
      <c r="J74" s="47">
        <v>266.36</v>
      </c>
      <c r="K74" s="47">
        <v>119.35000000000002</v>
      </c>
      <c r="L74" s="47">
        <v>0</v>
      </c>
      <c r="M74" s="75">
        <v>0</v>
      </c>
      <c r="N74" s="74">
        <v>0</v>
      </c>
      <c r="O74" s="47">
        <v>144.30000000000001</v>
      </c>
      <c r="P74" s="47">
        <v>0</v>
      </c>
      <c r="Q74" s="47">
        <v>0</v>
      </c>
      <c r="R74" s="47">
        <v>0</v>
      </c>
      <c r="S74" s="75">
        <v>0</v>
      </c>
      <c r="W74">
        <v>237.59</v>
      </c>
      <c r="X74">
        <v>9.7899999999999991</v>
      </c>
      <c r="Y74">
        <v>0</v>
      </c>
      <c r="Z74">
        <v>22.51</v>
      </c>
      <c r="AA74">
        <v>32.79</v>
      </c>
      <c r="AB74">
        <v>2.89</v>
      </c>
      <c r="AC74">
        <v>32.79</v>
      </c>
      <c r="AD74">
        <v>48.1</v>
      </c>
      <c r="AE74">
        <v>48.1</v>
      </c>
      <c r="AF74">
        <v>0</v>
      </c>
      <c r="AG74">
        <v>10.93</v>
      </c>
      <c r="AH74">
        <v>10.93</v>
      </c>
      <c r="AI74">
        <v>2.89</v>
      </c>
      <c r="AJ74">
        <v>48.1</v>
      </c>
      <c r="AK74">
        <v>6.26</v>
      </c>
      <c r="AL74">
        <v>2.89</v>
      </c>
      <c r="AM74">
        <v>2.89</v>
      </c>
      <c r="AN74">
        <v>48.1</v>
      </c>
      <c r="AO74">
        <v>26.99</v>
      </c>
      <c r="AP74">
        <v>26.99</v>
      </c>
      <c r="AQ74">
        <v>9.6199999999999992</v>
      </c>
      <c r="AR74">
        <v>9.6199999999999992</v>
      </c>
      <c r="AS74">
        <v>9.6199999999999992</v>
      </c>
      <c r="AT74">
        <v>1.92</v>
      </c>
      <c r="AU74">
        <v>0</v>
      </c>
      <c r="AV74">
        <v>22.12</v>
      </c>
    </row>
    <row r="75" spans="7:48">
      <c r="G75" t="s">
        <v>117</v>
      </c>
      <c r="H75" s="74">
        <v>90.440000000000012</v>
      </c>
      <c r="I75" s="47">
        <v>0</v>
      </c>
      <c r="J75" s="47">
        <v>259.64</v>
      </c>
      <c r="K75" s="47">
        <v>119.35000000000002</v>
      </c>
      <c r="L75" s="47">
        <v>0</v>
      </c>
      <c r="M75" s="75">
        <v>0</v>
      </c>
      <c r="N75" s="74">
        <v>0</v>
      </c>
      <c r="O75" s="47">
        <v>192.4</v>
      </c>
      <c r="P75" s="47">
        <v>0</v>
      </c>
      <c r="Q75" s="47">
        <v>0</v>
      </c>
      <c r="R75" s="47">
        <v>0</v>
      </c>
      <c r="S75" s="75">
        <v>0</v>
      </c>
      <c r="W75">
        <v>237.59</v>
      </c>
      <c r="X75">
        <v>9.7899999999999991</v>
      </c>
      <c r="Y75">
        <v>0</v>
      </c>
      <c r="Z75">
        <v>15.61</v>
      </c>
      <c r="AA75">
        <v>32.79</v>
      </c>
      <c r="AB75">
        <v>2.89</v>
      </c>
      <c r="AC75">
        <v>32.79</v>
      </c>
      <c r="AD75">
        <v>48.1</v>
      </c>
      <c r="AE75">
        <v>48.1</v>
      </c>
      <c r="AF75">
        <v>48.1</v>
      </c>
      <c r="AG75">
        <v>10.93</v>
      </c>
      <c r="AH75">
        <v>10.93</v>
      </c>
      <c r="AI75">
        <v>2.89</v>
      </c>
      <c r="AJ75">
        <v>48.1</v>
      </c>
      <c r="AK75">
        <v>6.44</v>
      </c>
      <c r="AL75">
        <v>2.89</v>
      </c>
      <c r="AM75">
        <v>2.89</v>
      </c>
      <c r="AN75">
        <v>48.1</v>
      </c>
      <c r="AO75">
        <v>26.99</v>
      </c>
      <c r="AP75">
        <v>26.99</v>
      </c>
      <c r="AQ75">
        <v>9.6199999999999992</v>
      </c>
      <c r="AR75">
        <v>9.6199999999999992</v>
      </c>
      <c r="AS75">
        <v>9.6199999999999992</v>
      </c>
      <c r="AT75">
        <v>1.92</v>
      </c>
      <c r="AU75">
        <v>0</v>
      </c>
      <c r="AV75">
        <v>22.12</v>
      </c>
    </row>
    <row r="76" spans="7:48">
      <c r="G76" t="s">
        <v>118</v>
      </c>
      <c r="H76" s="74">
        <v>90.440000000000012</v>
      </c>
      <c r="I76" s="47">
        <v>0</v>
      </c>
      <c r="J76" s="47">
        <v>253.93</v>
      </c>
      <c r="K76" s="47">
        <v>119.35000000000002</v>
      </c>
      <c r="L76" s="47">
        <v>0</v>
      </c>
      <c r="M76" s="75">
        <v>0</v>
      </c>
      <c r="N76" s="74">
        <v>0</v>
      </c>
      <c r="O76" s="47">
        <v>192.4</v>
      </c>
      <c r="P76" s="47">
        <v>0</v>
      </c>
      <c r="Q76" s="47">
        <v>0</v>
      </c>
      <c r="R76" s="47">
        <v>0</v>
      </c>
      <c r="S76" s="75">
        <v>0</v>
      </c>
      <c r="W76">
        <v>237.59</v>
      </c>
      <c r="X76">
        <v>9.7899999999999991</v>
      </c>
      <c r="Y76">
        <v>0</v>
      </c>
      <c r="Z76">
        <v>9.9</v>
      </c>
      <c r="AA76">
        <v>32.79</v>
      </c>
      <c r="AB76">
        <v>2.89</v>
      </c>
      <c r="AC76">
        <v>32.79</v>
      </c>
      <c r="AD76">
        <v>48.1</v>
      </c>
      <c r="AE76">
        <v>48.1</v>
      </c>
      <c r="AF76">
        <v>48.1</v>
      </c>
      <c r="AG76">
        <v>10.93</v>
      </c>
      <c r="AH76">
        <v>10.93</v>
      </c>
      <c r="AI76">
        <v>2.89</v>
      </c>
      <c r="AJ76">
        <v>48.1</v>
      </c>
      <c r="AK76">
        <v>6.44</v>
      </c>
      <c r="AL76">
        <v>2.89</v>
      </c>
      <c r="AM76">
        <v>2.89</v>
      </c>
      <c r="AN76">
        <v>48.1</v>
      </c>
      <c r="AO76">
        <v>26.99</v>
      </c>
      <c r="AP76">
        <v>26.99</v>
      </c>
      <c r="AQ76">
        <v>9.6199999999999992</v>
      </c>
      <c r="AR76">
        <v>9.6199999999999992</v>
      </c>
      <c r="AS76">
        <v>9.6199999999999992</v>
      </c>
      <c r="AT76">
        <v>1.92</v>
      </c>
      <c r="AU76">
        <v>0</v>
      </c>
      <c r="AV76">
        <v>22.12</v>
      </c>
    </row>
    <row r="77" spans="7:48">
      <c r="G77" t="s">
        <v>119</v>
      </c>
      <c r="H77" s="74">
        <v>90.440000000000012</v>
      </c>
      <c r="I77" s="47">
        <v>0</v>
      </c>
      <c r="J77" s="47">
        <v>249.52</v>
      </c>
      <c r="K77" s="47">
        <v>119.35000000000002</v>
      </c>
      <c r="L77" s="47">
        <v>0</v>
      </c>
      <c r="M77" s="75">
        <v>0</v>
      </c>
      <c r="N77" s="74">
        <v>0</v>
      </c>
      <c r="O77" s="47">
        <v>192.4</v>
      </c>
      <c r="P77" s="47">
        <v>0</v>
      </c>
      <c r="Q77" s="47">
        <v>0</v>
      </c>
      <c r="R77" s="47">
        <v>0</v>
      </c>
      <c r="S77" s="75">
        <v>0</v>
      </c>
      <c r="W77">
        <v>237.59</v>
      </c>
      <c r="X77">
        <v>9.7899999999999991</v>
      </c>
      <c r="Y77">
        <v>0</v>
      </c>
      <c r="Z77">
        <v>5.49</v>
      </c>
      <c r="AA77">
        <v>32.79</v>
      </c>
      <c r="AB77">
        <v>2.89</v>
      </c>
      <c r="AC77">
        <v>32.79</v>
      </c>
      <c r="AD77">
        <v>48.1</v>
      </c>
      <c r="AE77">
        <v>48.1</v>
      </c>
      <c r="AF77">
        <v>48.1</v>
      </c>
      <c r="AG77">
        <v>10.93</v>
      </c>
      <c r="AH77">
        <v>10.93</v>
      </c>
      <c r="AI77">
        <v>2.89</v>
      </c>
      <c r="AJ77">
        <v>48.1</v>
      </c>
      <c r="AK77">
        <v>6.44</v>
      </c>
      <c r="AL77">
        <v>2.89</v>
      </c>
      <c r="AM77">
        <v>2.89</v>
      </c>
      <c r="AN77">
        <v>48.1</v>
      </c>
      <c r="AO77">
        <v>26.99</v>
      </c>
      <c r="AP77">
        <v>26.99</v>
      </c>
      <c r="AQ77">
        <v>9.6199999999999992</v>
      </c>
      <c r="AR77">
        <v>9.6199999999999992</v>
      </c>
      <c r="AS77">
        <v>9.6199999999999992</v>
      </c>
      <c r="AT77">
        <v>1.92</v>
      </c>
      <c r="AU77">
        <v>0</v>
      </c>
      <c r="AV77">
        <v>22.12</v>
      </c>
    </row>
    <row r="78" spans="7:48">
      <c r="G78" t="s">
        <v>120</v>
      </c>
      <c r="H78" s="74">
        <v>90.440000000000012</v>
      </c>
      <c r="I78" s="47">
        <v>0</v>
      </c>
      <c r="J78" s="47">
        <v>246.71</v>
      </c>
      <c r="K78" s="47">
        <v>119.35000000000002</v>
      </c>
      <c r="L78" s="47">
        <v>0</v>
      </c>
      <c r="M78" s="75">
        <v>0</v>
      </c>
      <c r="N78" s="74">
        <v>0</v>
      </c>
      <c r="O78" s="47">
        <v>192.4</v>
      </c>
      <c r="P78" s="47">
        <v>0</v>
      </c>
      <c r="Q78" s="47">
        <v>0</v>
      </c>
      <c r="R78" s="47">
        <v>0</v>
      </c>
      <c r="S78" s="75">
        <v>0</v>
      </c>
      <c r="W78">
        <v>237.59</v>
      </c>
      <c r="X78">
        <v>9.7899999999999991</v>
      </c>
      <c r="Y78">
        <v>0</v>
      </c>
      <c r="Z78">
        <v>2.68</v>
      </c>
      <c r="AA78">
        <v>32.79</v>
      </c>
      <c r="AB78">
        <v>2.89</v>
      </c>
      <c r="AC78">
        <v>32.79</v>
      </c>
      <c r="AD78">
        <v>48.1</v>
      </c>
      <c r="AE78">
        <v>48.1</v>
      </c>
      <c r="AF78">
        <v>48.1</v>
      </c>
      <c r="AG78">
        <v>10.93</v>
      </c>
      <c r="AH78">
        <v>10.93</v>
      </c>
      <c r="AI78">
        <v>2.89</v>
      </c>
      <c r="AJ78">
        <v>48.1</v>
      </c>
      <c r="AK78">
        <v>6.44</v>
      </c>
      <c r="AL78">
        <v>2.89</v>
      </c>
      <c r="AM78">
        <v>2.89</v>
      </c>
      <c r="AN78">
        <v>48.1</v>
      </c>
      <c r="AO78">
        <v>26.99</v>
      </c>
      <c r="AP78">
        <v>26.99</v>
      </c>
      <c r="AQ78">
        <v>9.6199999999999992</v>
      </c>
      <c r="AR78">
        <v>9.6199999999999992</v>
      </c>
      <c r="AS78">
        <v>9.6199999999999992</v>
      </c>
      <c r="AT78">
        <v>1.92</v>
      </c>
      <c r="AU78">
        <v>0</v>
      </c>
      <c r="AV78">
        <v>22.12</v>
      </c>
    </row>
    <row r="79" spans="7:48">
      <c r="G79" t="s">
        <v>121</v>
      </c>
      <c r="H79" s="74">
        <v>90.440000000000012</v>
      </c>
      <c r="I79" s="47">
        <v>0</v>
      </c>
      <c r="J79" s="47">
        <v>244.17000000000002</v>
      </c>
      <c r="K79" s="47">
        <v>119.35000000000002</v>
      </c>
      <c r="L79" s="47">
        <v>0</v>
      </c>
      <c r="M79" s="75">
        <v>0</v>
      </c>
      <c r="N79" s="74">
        <v>0</v>
      </c>
      <c r="O79" s="47">
        <v>192.4</v>
      </c>
      <c r="P79" s="47">
        <v>0</v>
      </c>
      <c r="Q79" s="47">
        <v>0</v>
      </c>
      <c r="R79" s="47">
        <v>0</v>
      </c>
      <c r="S79" s="75">
        <v>0</v>
      </c>
      <c r="W79">
        <v>237.59</v>
      </c>
      <c r="X79">
        <v>9.7899999999999991</v>
      </c>
      <c r="Y79">
        <v>0</v>
      </c>
      <c r="Z79">
        <v>0</v>
      </c>
      <c r="AA79">
        <v>32.79</v>
      </c>
      <c r="AB79">
        <v>2.89</v>
      </c>
      <c r="AC79">
        <v>32.79</v>
      </c>
      <c r="AD79">
        <v>48.1</v>
      </c>
      <c r="AE79">
        <v>48.1</v>
      </c>
      <c r="AF79">
        <v>48.1</v>
      </c>
      <c r="AG79">
        <v>10.93</v>
      </c>
      <c r="AH79">
        <v>10.93</v>
      </c>
      <c r="AI79">
        <v>2.89</v>
      </c>
      <c r="AJ79">
        <v>48.1</v>
      </c>
      <c r="AK79">
        <v>6.58</v>
      </c>
      <c r="AL79">
        <v>2.89</v>
      </c>
      <c r="AM79">
        <v>2.89</v>
      </c>
      <c r="AN79">
        <v>48.1</v>
      </c>
      <c r="AO79">
        <v>26.99</v>
      </c>
      <c r="AP79">
        <v>26.99</v>
      </c>
      <c r="AQ79">
        <v>9.6199999999999992</v>
      </c>
      <c r="AR79">
        <v>9.6199999999999992</v>
      </c>
      <c r="AS79">
        <v>9.6199999999999992</v>
      </c>
      <c r="AT79">
        <v>1.92</v>
      </c>
      <c r="AU79">
        <v>0</v>
      </c>
      <c r="AV79">
        <v>22.12</v>
      </c>
    </row>
    <row r="80" spans="7:48">
      <c r="G80" t="s">
        <v>122</v>
      </c>
      <c r="H80" s="74">
        <v>90.440000000000012</v>
      </c>
      <c r="I80" s="47">
        <v>0</v>
      </c>
      <c r="J80" s="47">
        <v>244.17000000000002</v>
      </c>
      <c r="K80" s="47">
        <v>119.35000000000002</v>
      </c>
      <c r="L80" s="47">
        <v>0</v>
      </c>
      <c r="M80" s="75">
        <v>0</v>
      </c>
      <c r="N80" s="74">
        <v>0</v>
      </c>
      <c r="O80" s="47">
        <v>192.4</v>
      </c>
      <c r="P80" s="47">
        <v>0</v>
      </c>
      <c r="Q80" s="47">
        <v>0</v>
      </c>
      <c r="R80" s="47">
        <v>0</v>
      </c>
      <c r="S80" s="75">
        <v>0</v>
      </c>
      <c r="W80">
        <v>237.59</v>
      </c>
      <c r="X80">
        <v>9.7899999999999991</v>
      </c>
      <c r="Y80">
        <v>0</v>
      </c>
      <c r="Z80">
        <v>0</v>
      </c>
      <c r="AA80">
        <v>32.79</v>
      </c>
      <c r="AB80">
        <v>2.89</v>
      </c>
      <c r="AC80">
        <v>32.79</v>
      </c>
      <c r="AD80">
        <v>48.1</v>
      </c>
      <c r="AE80">
        <v>48.1</v>
      </c>
      <c r="AF80">
        <v>48.1</v>
      </c>
      <c r="AG80">
        <v>10.93</v>
      </c>
      <c r="AH80">
        <v>10.93</v>
      </c>
      <c r="AI80">
        <v>2.89</v>
      </c>
      <c r="AJ80">
        <v>48.1</v>
      </c>
      <c r="AK80">
        <v>6.58</v>
      </c>
      <c r="AL80">
        <v>2.89</v>
      </c>
      <c r="AM80">
        <v>2.89</v>
      </c>
      <c r="AN80">
        <v>48.1</v>
      </c>
      <c r="AO80">
        <v>25.71</v>
      </c>
      <c r="AP80">
        <v>25.71</v>
      </c>
      <c r="AQ80">
        <v>9.6199999999999992</v>
      </c>
      <c r="AR80">
        <v>9.6199999999999992</v>
      </c>
      <c r="AS80">
        <v>9.6199999999999992</v>
      </c>
      <c r="AT80">
        <v>1.92</v>
      </c>
      <c r="AU80">
        <v>0</v>
      </c>
      <c r="AV80">
        <v>22.12</v>
      </c>
    </row>
    <row r="81" spans="7:48">
      <c r="G81" t="s">
        <v>123</v>
      </c>
      <c r="H81" s="74">
        <v>90.440000000000012</v>
      </c>
      <c r="I81" s="47">
        <v>0</v>
      </c>
      <c r="J81" s="47">
        <v>244.17000000000002</v>
      </c>
      <c r="K81" s="47">
        <v>119.35000000000002</v>
      </c>
      <c r="L81" s="47">
        <v>0</v>
      </c>
      <c r="M81" s="75">
        <v>0</v>
      </c>
      <c r="N81" s="74">
        <v>0</v>
      </c>
      <c r="O81" s="47">
        <v>192.4</v>
      </c>
      <c r="P81" s="47">
        <v>0</v>
      </c>
      <c r="Q81" s="47">
        <v>0</v>
      </c>
      <c r="R81" s="47">
        <v>0</v>
      </c>
      <c r="S81" s="75">
        <v>0</v>
      </c>
      <c r="W81">
        <v>237.59</v>
      </c>
      <c r="X81">
        <v>9.7899999999999991</v>
      </c>
      <c r="Y81">
        <v>0</v>
      </c>
      <c r="Z81">
        <v>0</v>
      </c>
      <c r="AA81">
        <v>32.79</v>
      </c>
      <c r="AB81">
        <v>2.89</v>
      </c>
      <c r="AC81">
        <v>32.79</v>
      </c>
      <c r="AD81">
        <v>48.1</v>
      </c>
      <c r="AE81">
        <v>48.1</v>
      </c>
      <c r="AF81">
        <v>48.1</v>
      </c>
      <c r="AG81">
        <v>10.93</v>
      </c>
      <c r="AH81">
        <v>10.93</v>
      </c>
      <c r="AI81">
        <v>2.89</v>
      </c>
      <c r="AJ81">
        <v>48.1</v>
      </c>
      <c r="AK81">
        <v>6.58</v>
      </c>
      <c r="AL81">
        <v>2.89</v>
      </c>
      <c r="AM81">
        <v>2.89</v>
      </c>
      <c r="AN81">
        <v>48.1</v>
      </c>
      <c r="AO81">
        <v>21.9</v>
      </c>
      <c r="AP81">
        <v>21.9</v>
      </c>
      <c r="AQ81">
        <v>9.6199999999999992</v>
      </c>
      <c r="AR81">
        <v>9.6199999999999992</v>
      </c>
      <c r="AS81">
        <v>9.6199999999999992</v>
      </c>
      <c r="AT81">
        <v>1.92</v>
      </c>
      <c r="AU81">
        <v>0</v>
      </c>
      <c r="AV81">
        <v>22.12</v>
      </c>
    </row>
    <row r="82" spans="7:48">
      <c r="G82" t="s">
        <v>124</v>
      </c>
      <c r="H82" s="74">
        <v>90.440000000000012</v>
      </c>
      <c r="I82" s="47">
        <v>0</v>
      </c>
      <c r="J82" s="47">
        <v>244.17000000000002</v>
      </c>
      <c r="K82" s="47">
        <v>119.35000000000002</v>
      </c>
      <c r="L82" s="47">
        <v>0</v>
      </c>
      <c r="M82" s="75">
        <v>0</v>
      </c>
      <c r="N82" s="74">
        <v>0</v>
      </c>
      <c r="O82" s="47">
        <v>192.4</v>
      </c>
      <c r="P82" s="47">
        <v>0</v>
      </c>
      <c r="Q82" s="47">
        <v>0</v>
      </c>
      <c r="R82" s="47">
        <v>0</v>
      </c>
      <c r="S82" s="75">
        <v>0</v>
      </c>
      <c r="W82">
        <v>237.59</v>
      </c>
      <c r="X82">
        <v>9.7899999999999991</v>
      </c>
      <c r="Y82">
        <v>0</v>
      </c>
      <c r="Z82">
        <v>0</v>
      </c>
      <c r="AA82">
        <v>32.79</v>
      </c>
      <c r="AB82">
        <v>2.89</v>
      </c>
      <c r="AC82">
        <v>32.79</v>
      </c>
      <c r="AD82">
        <v>48.1</v>
      </c>
      <c r="AE82">
        <v>48.1</v>
      </c>
      <c r="AF82">
        <v>48.1</v>
      </c>
      <c r="AG82">
        <v>10.93</v>
      </c>
      <c r="AH82">
        <v>10.93</v>
      </c>
      <c r="AI82">
        <v>2.89</v>
      </c>
      <c r="AJ82">
        <v>48.1</v>
      </c>
      <c r="AK82">
        <v>6.58</v>
      </c>
      <c r="AL82">
        <v>2.89</v>
      </c>
      <c r="AM82">
        <v>2.89</v>
      </c>
      <c r="AN82">
        <v>48.1</v>
      </c>
      <c r="AO82">
        <v>21.9</v>
      </c>
      <c r="AP82">
        <v>21.9</v>
      </c>
      <c r="AQ82">
        <v>9.6199999999999992</v>
      </c>
      <c r="AR82">
        <v>9.6199999999999992</v>
      </c>
      <c r="AS82">
        <v>9.6199999999999992</v>
      </c>
      <c r="AT82">
        <v>1.92</v>
      </c>
      <c r="AU82">
        <v>0</v>
      </c>
      <c r="AV82">
        <v>22.12</v>
      </c>
    </row>
    <row r="83" spans="7:48">
      <c r="G83" t="s">
        <v>125</v>
      </c>
      <c r="H83" s="74">
        <v>90.440000000000012</v>
      </c>
      <c r="I83" s="47">
        <v>0</v>
      </c>
      <c r="J83" s="47">
        <v>244.17000000000002</v>
      </c>
      <c r="K83" s="47">
        <v>119.35000000000002</v>
      </c>
      <c r="L83" s="47">
        <v>0</v>
      </c>
      <c r="M83" s="75">
        <v>0</v>
      </c>
      <c r="N83" s="74">
        <v>0</v>
      </c>
      <c r="O83" s="47">
        <v>192.4</v>
      </c>
      <c r="P83" s="47">
        <v>0</v>
      </c>
      <c r="Q83" s="47">
        <v>0</v>
      </c>
      <c r="R83" s="47">
        <v>0</v>
      </c>
      <c r="S83" s="75">
        <v>0</v>
      </c>
      <c r="W83">
        <v>237.59</v>
      </c>
      <c r="X83">
        <v>9.7899999999999991</v>
      </c>
      <c r="Y83">
        <v>0</v>
      </c>
      <c r="Z83">
        <v>0</v>
      </c>
      <c r="AA83">
        <v>32.79</v>
      </c>
      <c r="AB83">
        <v>2.89</v>
      </c>
      <c r="AC83">
        <v>32.79</v>
      </c>
      <c r="AD83">
        <v>48.1</v>
      </c>
      <c r="AE83">
        <v>48.1</v>
      </c>
      <c r="AF83">
        <v>48.1</v>
      </c>
      <c r="AG83">
        <v>10.93</v>
      </c>
      <c r="AH83">
        <v>10.93</v>
      </c>
      <c r="AI83">
        <v>2.89</v>
      </c>
      <c r="AJ83">
        <v>48.1</v>
      </c>
      <c r="AK83">
        <v>6.58</v>
      </c>
      <c r="AL83">
        <v>2.89</v>
      </c>
      <c r="AM83">
        <v>2.89</v>
      </c>
      <c r="AN83">
        <v>48.1</v>
      </c>
      <c r="AO83">
        <v>24.39</v>
      </c>
      <c r="AP83">
        <v>24.39</v>
      </c>
      <c r="AQ83">
        <v>9.6199999999999992</v>
      </c>
      <c r="AR83">
        <v>9.6199999999999992</v>
      </c>
      <c r="AS83">
        <v>9.6199999999999992</v>
      </c>
      <c r="AT83">
        <v>1.92</v>
      </c>
      <c r="AU83">
        <v>0</v>
      </c>
      <c r="AV83">
        <v>22.12</v>
      </c>
    </row>
    <row r="84" spans="7:48">
      <c r="G84" t="s">
        <v>126</v>
      </c>
      <c r="H84" s="74">
        <v>90.440000000000012</v>
      </c>
      <c r="I84" s="47">
        <v>0</v>
      </c>
      <c r="J84" s="47">
        <v>244.17000000000002</v>
      </c>
      <c r="K84" s="47">
        <v>119.35000000000002</v>
      </c>
      <c r="L84" s="47">
        <v>0</v>
      </c>
      <c r="M84" s="75">
        <v>0</v>
      </c>
      <c r="N84" s="74">
        <v>0</v>
      </c>
      <c r="O84" s="47">
        <v>192.4</v>
      </c>
      <c r="P84" s="47">
        <v>0</v>
      </c>
      <c r="Q84" s="47">
        <v>0</v>
      </c>
      <c r="R84" s="47">
        <v>0</v>
      </c>
      <c r="S84" s="75">
        <v>0</v>
      </c>
      <c r="W84">
        <v>237.59</v>
      </c>
      <c r="X84">
        <v>9.7899999999999991</v>
      </c>
      <c r="Y84">
        <v>0</v>
      </c>
      <c r="Z84">
        <v>0</v>
      </c>
      <c r="AA84">
        <v>32.79</v>
      </c>
      <c r="AB84">
        <v>2.89</v>
      </c>
      <c r="AC84">
        <v>32.79</v>
      </c>
      <c r="AD84">
        <v>48.1</v>
      </c>
      <c r="AE84">
        <v>48.1</v>
      </c>
      <c r="AF84">
        <v>48.1</v>
      </c>
      <c r="AG84">
        <v>10.93</v>
      </c>
      <c r="AH84">
        <v>10.93</v>
      </c>
      <c r="AI84">
        <v>2.89</v>
      </c>
      <c r="AJ84">
        <v>48.1</v>
      </c>
      <c r="AK84">
        <v>6.58</v>
      </c>
      <c r="AL84">
        <v>2.89</v>
      </c>
      <c r="AM84">
        <v>2.89</v>
      </c>
      <c r="AN84">
        <v>48.1</v>
      </c>
      <c r="AO84">
        <v>24.39</v>
      </c>
      <c r="AP84">
        <v>24.39</v>
      </c>
      <c r="AQ84">
        <v>9.6199999999999992</v>
      </c>
      <c r="AR84">
        <v>9.6199999999999992</v>
      </c>
      <c r="AS84">
        <v>9.6199999999999992</v>
      </c>
      <c r="AT84">
        <v>1.92</v>
      </c>
      <c r="AU84">
        <v>0</v>
      </c>
      <c r="AV84">
        <v>22.12</v>
      </c>
    </row>
    <row r="85" spans="7:48">
      <c r="G85" t="s">
        <v>127</v>
      </c>
      <c r="H85" s="74">
        <v>90.440000000000012</v>
      </c>
      <c r="I85" s="47">
        <v>0</v>
      </c>
      <c r="J85" s="47">
        <v>244.58</v>
      </c>
      <c r="K85" s="47">
        <v>119.35000000000002</v>
      </c>
      <c r="L85" s="47">
        <v>0</v>
      </c>
      <c r="M85" s="75">
        <v>0</v>
      </c>
      <c r="N85" s="74">
        <v>0</v>
      </c>
      <c r="O85" s="47">
        <v>192.4</v>
      </c>
      <c r="P85" s="47">
        <v>0</v>
      </c>
      <c r="Q85" s="47">
        <v>0</v>
      </c>
      <c r="R85" s="47">
        <v>0</v>
      </c>
      <c r="S85" s="75">
        <v>0</v>
      </c>
      <c r="W85">
        <v>237.59</v>
      </c>
      <c r="X85">
        <v>9.7899999999999991</v>
      </c>
      <c r="Y85">
        <v>0</v>
      </c>
      <c r="Z85">
        <v>0</v>
      </c>
      <c r="AA85">
        <v>32.79</v>
      </c>
      <c r="AB85">
        <v>2.89</v>
      </c>
      <c r="AC85">
        <v>32.79</v>
      </c>
      <c r="AD85">
        <v>48.1</v>
      </c>
      <c r="AE85">
        <v>48.1</v>
      </c>
      <c r="AF85">
        <v>48.1</v>
      </c>
      <c r="AG85">
        <v>10.93</v>
      </c>
      <c r="AH85">
        <v>10.93</v>
      </c>
      <c r="AI85">
        <v>2.89</v>
      </c>
      <c r="AJ85">
        <v>48.1</v>
      </c>
      <c r="AK85">
        <v>6.99</v>
      </c>
      <c r="AL85">
        <v>2.89</v>
      </c>
      <c r="AM85">
        <v>2.89</v>
      </c>
      <c r="AN85">
        <v>48.1</v>
      </c>
      <c r="AO85">
        <v>24.39</v>
      </c>
      <c r="AP85">
        <v>24.39</v>
      </c>
      <c r="AQ85">
        <v>9.6199999999999992</v>
      </c>
      <c r="AR85">
        <v>9.6199999999999992</v>
      </c>
      <c r="AS85">
        <v>9.6199999999999992</v>
      </c>
      <c r="AT85">
        <v>1.92</v>
      </c>
      <c r="AU85">
        <v>0</v>
      </c>
      <c r="AV85">
        <v>22.12</v>
      </c>
    </row>
    <row r="86" spans="7:48">
      <c r="G86" t="s">
        <v>128</v>
      </c>
      <c r="H86" s="74">
        <v>90.440000000000012</v>
      </c>
      <c r="I86" s="47">
        <v>0</v>
      </c>
      <c r="J86" s="47">
        <v>244.58</v>
      </c>
      <c r="K86" s="47">
        <v>119.35000000000002</v>
      </c>
      <c r="L86" s="47">
        <v>0</v>
      </c>
      <c r="M86" s="75">
        <v>0</v>
      </c>
      <c r="N86" s="74">
        <v>0</v>
      </c>
      <c r="O86" s="47">
        <v>192.4</v>
      </c>
      <c r="P86" s="47">
        <v>0</v>
      </c>
      <c r="Q86" s="47">
        <v>0</v>
      </c>
      <c r="R86" s="47">
        <v>0</v>
      </c>
      <c r="S86" s="75">
        <v>0</v>
      </c>
      <c r="W86">
        <v>237.59</v>
      </c>
      <c r="X86">
        <v>9.7899999999999991</v>
      </c>
      <c r="Y86">
        <v>0</v>
      </c>
      <c r="Z86">
        <v>0</v>
      </c>
      <c r="AA86">
        <v>32.79</v>
      </c>
      <c r="AB86">
        <v>2.89</v>
      </c>
      <c r="AC86">
        <v>32.79</v>
      </c>
      <c r="AD86">
        <v>48.1</v>
      </c>
      <c r="AE86">
        <v>48.1</v>
      </c>
      <c r="AF86">
        <v>48.1</v>
      </c>
      <c r="AG86">
        <v>10.93</v>
      </c>
      <c r="AH86">
        <v>10.93</v>
      </c>
      <c r="AI86">
        <v>2.89</v>
      </c>
      <c r="AJ86">
        <v>48.1</v>
      </c>
      <c r="AK86">
        <v>6.99</v>
      </c>
      <c r="AL86">
        <v>2.89</v>
      </c>
      <c r="AM86">
        <v>2.89</v>
      </c>
      <c r="AN86">
        <v>48.1</v>
      </c>
      <c r="AO86">
        <v>24.39</v>
      </c>
      <c r="AP86">
        <v>24.39</v>
      </c>
      <c r="AQ86">
        <v>9.6199999999999992</v>
      </c>
      <c r="AR86">
        <v>9.6199999999999992</v>
      </c>
      <c r="AS86">
        <v>9.6199999999999992</v>
      </c>
      <c r="AT86">
        <v>1.92</v>
      </c>
      <c r="AU86">
        <v>0</v>
      </c>
      <c r="AV86">
        <v>22.12</v>
      </c>
    </row>
    <row r="87" spans="7:48">
      <c r="G87" t="s">
        <v>129</v>
      </c>
      <c r="H87" s="74">
        <v>90.440000000000012</v>
      </c>
      <c r="I87" s="47">
        <v>0</v>
      </c>
      <c r="J87" s="47">
        <v>244.68</v>
      </c>
      <c r="K87" s="47">
        <v>119.35000000000002</v>
      </c>
      <c r="L87" s="47">
        <v>0</v>
      </c>
      <c r="M87" s="75">
        <v>0</v>
      </c>
      <c r="N87" s="74">
        <v>0</v>
      </c>
      <c r="O87" s="47">
        <v>192.4</v>
      </c>
      <c r="P87" s="47">
        <v>0</v>
      </c>
      <c r="Q87" s="47">
        <v>0</v>
      </c>
      <c r="R87" s="47">
        <v>0</v>
      </c>
      <c r="S87" s="75">
        <v>0</v>
      </c>
      <c r="W87">
        <v>237.59</v>
      </c>
      <c r="X87">
        <v>9.7899999999999991</v>
      </c>
      <c r="Y87">
        <v>0</v>
      </c>
      <c r="Z87">
        <v>0</v>
      </c>
      <c r="AA87">
        <v>32.79</v>
      </c>
      <c r="AB87">
        <v>2.89</v>
      </c>
      <c r="AC87">
        <v>32.79</v>
      </c>
      <c r="AD87">
        <v>48.1</v>
      </c>
      <c r="AE87">
        <v>48.1</v>
      </c>
      <c r="AF87">
        <v>48.1</v>
      </c>
      <c r="AG87">
        <v>10.93</v>
      </c>
      <c r="AH87">
        <v>10.93</v>
      </c>
      <c r="AI87">
        <v>2.89</v>
      </c>
      <c r="AJ87">
        <v>48.1</v>
      </c>
      <c r="AK87">
        <v>7.09</v>
      </c>
      <c r="AL87">
        <v>2.89</v>
      </c>
      <c r="AM87">
        <v>2.89</v>
      </c>
      <c r="AN87">
        <v>48.1</v>
      </c>
      <c r="AO87">
        <v>24.39</v>
      </c>
      <c r="AP87">
        <v>24.39</v>
      </c>
      <c r="AQ87">
        <v>9.6199999999999992</v>
      </c>
      <c r="AR87">
        <v>9.6199999999999992</v>
      </c>
      <c r="AS87">
        <v>9.6199999999999992</v>
      </c>
      <c r="AT87">
        <v>1.92</v>
      </c>
      <c r="AU87">
        <v>0</v>
      </c>
      <c r="AV87">
        <v>22.12</v>
      </c>
    </row>
    <row r="88" spans="7:48">
      <c r="G88" t="s">
        <v>130</v>
      </c>
      <c r="H88" s="74">
        <v>90.440000000000012</v>
      </c>
      <c r="I88" s="47">
        <v>0</v>
      </c>
      <c r="J88" s="47">
        <v>244.68</v>
      </c>
      <c r="K88" s="47">
        <v>119.35000000000002</v>
      </c>
      <c r="L88" s="47">
        <v>0</v>
      </c>
      <c r="M88" s="75">
        <v>0</v>
      </c>
      <c r="N88" s="74">
        <v>0</v>
      </c>
      <c r="O88" s="47">
        <v>192.4</v>
      </c>
      <c r="P88" s="47">
        <v>0</v>
      </c>
      <c r="Q88" s="47">
        <v>0</v>
      </c>
      <c r="R88" s="47">
        <v>0</v>
      </c>
      <c r="S88" s="75">
        <v>0</v>
      </c>
      <c r="W88">
        <v>237.59</v>
      </c>
      <c r="X88">
        <v>9.7899999999999991</v>
      </c>
      <c r="Y88">
        <v>0</v>
      </c>
      <c r="Z88">
        <v>0</v>
      </c>
      <c r="AA88">
        <v>32.79</v>
      </c>
      <c r="AB88">
        <v>2.89</v>
      </c>
      <c r="AC88">
        <v>32.79</v>
      </c>
      <c r="AD88">
        <v>48.1</v>
      </c>
      <c r="AE88">
        <v>48.1</v>
      </c>
      <c r="AF88">
        <v>48.1</v>
      </c>
      <c r="AG88">
        <v>10.93</v>
      </c>
      <c r="AH88">
        <v>10.93</v>
      </c>
      <c r="AI88">
        <v>2.89</v>
      </c>
      <c r="AJ88">
        <v>48.1</v>
      </c>
      <c r="AK88">
        <v>7.09</v>
      </c>
      <c r="AL88">
        <v>2.89</v>
      </c>
      <c r="AM88">
        <v>2.89</v>
      </c>
      <c r="AN88">
        <v>48.1</v>
      </c>
      <c r="AO88">
        <v>26.99</v>
      </c>
      <c r="AP88">
        <v>26.99</v>
      </c>
      <c r="AQ88">
        <v>9.6199999999999992</v>
      </c>
      <c r="AR88">
        <v>9.6199999999999992</v>
      </c>
      <c r="AS88">
        <v>9.6199999999999992</v>
      </c>
      <c r="AT88">
        <v>1.92</v>
      </c>
      <c r="AU88">
        <v>0</v>
      </c>
      <c r="AV88">
        <v>22.12</v>
      </c>
    </row>
    <row r="89" spans="7:48">
      <c r="G89" t="s">
        <v>131</v>
      </c>
      <c r="H89" s="74">
        <v>90.440000000000012</v>
      </c>
      <c r="I89" s="47">
        <v>0</v>
      </c>
      <c r="J89" s="47">
        <v>244.68</v>
      </c>
      <c r="K89" s="47">
        <v>119.35000000000002</v>
      </c>
      <c r="L89" s="47">
        <v>0</v>
      </c>
      <c r="M89" s="75">
        <v>0</v>
      </c>
      <c r="N89" s="74">
        <v>0</v>
      </c>
      <c r="O89" s="47">
        <v>192.4</v>
      </c>
      <c r="P89" s="47">
        <v>0</v>
      </c>
      <c r="Q89" s="47">
        <v>0</v>
      </c>
      <c r="R89" s="47">
        <v>0</v>
      </c>
      <c r="S89" s="75">
        <v>0</v>
      </c>
      <c r="W89">
        <v>237.59</v>
      </c>
      <c r="X89">
        <v>9.7899999999999991</v>
      </c>
      <c r="Y89">
        <v>0</v>
      </c>
      <c r="Z89">
        <v>0</v>
      </c>
      <c r="AA89">
        <v>32.79</v>
      </c>
      <c r="AB89">
        <v>2.89</v>
      </c>
      <c r="AC89">
        <v>32.79</v>
      </c>
      <c r="AD89">
        <v>48.1</v>
      </c>
      <c r="AE89">
        <v>48.1</v>
      </c>
      <c r="AF89">
        <v>48.1</v>
      </c>
      <c r="AG89">
        <v>10.93</v>
      </c>
      <c r="AH89">
        <v>10.93</v>
      </c>
      <c r="AI89">
        <v>2.89</v>
      </c>
      <c r="AJ89">
        <v>48.1</v>
      </c>
      <c r="AK89">
        <v>7.09</v>
      </c>
      <c r="AL89">
        <v>2.89</v>
      </c>
      <c r="AM89">
        <v>2.89</v>
      </c>
      <c r="AN89">
        <v>48.1</v>
      </c>
      <c r="AO89">
        <v>26.99</v>
      </c>
      <c r="AP89">
        <v>26.99</v>
      </c>
      <c r="AQ89">
        <v>9.6199999999999992</v>
      </c>
      <c r="AR89">
        <v>9.6199999999999992</v>
      </c>
      <c r="AS89">
        <v>9.6199999999999992</v>
      </c>
      <c r="AT89">
        <v>1.92</v>
      </c>
      <c r="AU89">
        <v>0</v>
      </c>
      <c r="AV89">
        <v>22.12</v>
      </c>
    </row>
    <row r="90" spans="7:48">
      <c r="G90" t="s">
        <v>132</v>
      </c>
      <c r="H90" s="74">
        <v>90.440000000000012</v>
      </c>
      <c r="I90" s="47">
        <v>0</v>
      </c>
      <c r="J90" s="47">
        <v>244.68</v>
      </c>
      <c r="K90" s="47">
        <v>119.35000000000002</v>
      </c>
      <c r="L90" s="47">
        <v>0</v>
      </c>
      <c r="M90" s="75">
        <v>0</v>
      </c>
      <c r="N90" s="74">
        <v>0</v>
      </c>
      <c r="O90" s="47">
        <v>192.4</v>
      </c>
      <c r="P90" s="47">
        <v>0</v>
      </c>
      <c r="Q90" s="47">
        <v>0</v>
      </c>
      <c r="R90" s="47">
        <v>0</v>
      </c>
      <c r="S90" s="75">
        <v>0</v>
      </c>
      <c r="W90">
        <v>237.59</v>
      </c>
      <c r="X90">
        <v>9.7899999999999991</v>
      </c>
      <c r="Y90">
        <v>0</v>
      </c>
      <c r="Z90">
        <v>0</v>
      </c>
      <c r="AA90">
        <v>32.79</v>
      </c>
      <c r="AB90">
        <v>2.89</v>
      </c>
      <c r="AC90">
        <v>32.79</v>
      </c>
      <c r="AD90">
        <v>48.1</v>
      </c>
      <c r="AE90">
        <v>48.1</v>
      </c>
      <c r="AF90">
        <v>48.1</v>
      </c>
      <c r="AG90">
        <v>10.93</v>
      </c>
      <c r="AH90">
        <v>10.93</v>
      </c>
      <c r="AI90">
        <v>2.89</v>
      </c>
      <c r="AJ90">
        <v>48.1</v>
      </c>
      <c r="AK90">
        <v>7.09</v>
      </c>
      <c r="AL90">
        <v>2.89</v>
      </c>
      <c r="AM90">
        <v>2.89</v>
      </c>
      <c r="AN90">
        <v>48.1</v>
      </c>
      <c r="AO90">
        <v>26.99</v>
      </c>
      <c r="AP90">
        <v>26.99</v>
      </c>
      <c r="AQ90">
        <v>9.6199999999999992</v>
      </c>
      <c r="AR90">
        <v>9.6199999999999992</v>
      </c>
      <c r="AS90">
        <v>9.6199999999999992</v>
      </c>
      <c r="AT90">
        <v>1.92</v>
      </c>
      <c r="AU90">
        <v>0</v>
      </c>
      <c r="AV90">
        <v>22.12</v>
      </c>
    </row>
    <row r="91" spans="7:48">
      <c r="G91" t="s">
        <v>133</v>
      </c>
      <c r="H91" s="74">
        <v>89.470000000000013</v>
      </c>
      <c r="I91" s="47">
        <v>0</v>
      </c>
      <c r="J91" s="47">
        <v>244.86</v>
      </c>
      <c r="K91" s="47">
        <v>119.35000000000002</v>
      </c>
      <c r="L91" s="47">
        <v>0</v>
      </c>
      <c r="M91" s="75">
        <v>0</v>
      </c>
      <c r="N91" s="74">
        <v>0</v>
      </c>
      <c r="O91" s="47">
        <v>192.4</v>
      </c>
      <c r="P91" s="47">
        <v>0</v>
      </c>
      <c r="Q91" s="47">
        <v>0</v>
      </c>
      <c r="R91" s="47">
        <v>0</v>
      </c>
      <c r="S91" s="75">
        <v>0</v>
      </c>
      <c r="W91">
        <v>237.59</v>
      </c>
      <c r="X91">
        <v>9.7899999999999991</v>
      </c>
      <c r="Y91">
        <v>0</v>
      </c>
      <c r="Z91">
        <v>0</v>
      </c>
      <c r="AA91">
        <v>32.79</v>
      </c>
      <c r="AB91">
        <v>1.92</v>
      </c>
      <c r="AC91">
        <v>32.79</v>
      </c>
      <c r="AD91">
        <v>48.1</v>
      </c>
      <c r="AE91">
        <v>48.1</v>
      </c>
      <c r="AF91">
        <v>48.1</v>
      </c>
      <c r="AG91">
        <v>10.93</v>
      </c>
      <c r="AH91">
        <v>10.93</v>
      </c>
      <c r="AI91">
        <v>2.89</v>
      </c>
      <c r="AJ91">
        <v>48.1</v>
      </c>
      <c r="AK91">
        <v>7.27</v>
      </c>
      <c r="AL91">
        <v>2.89</v>
      </c>
      <c r="AM91">
        <v>2.89</v>
      </c>
      <c r="AN91">
        <v>48.1</v>
      </c>
      <c r="AO91">
        <v>26.99</v>
      </c>
      <c r="AP91">
        <v>26.99</v>
      </c>
      <c r="AQ91">
        <v>9.6199999999999992</v>
      </c>
      <c r="AR91">
        <v>9.6199999999999992</v>
      </c>
      <c r="AS91">
        <v>9.6199999999999992</v>
      </c>
      <c r="AT91">
        <v>1.92</v>
      </c>
      <c r="AU91">
        <v>0</v>
      </c>
      <c r="AV91">
        <v>22.12</v>
      </c>
    </row>
    <row r="92" spans="7:48">
      <c r="G92" t="s">
        <v>134</v>
      </c>
      <c r="H92" s="74">
        <v>89.470000000000013</v>
      </c>
      <c r="I92" s="47">
        <v>0</v>
      </c>
      <c r="J92" s="47">
        <v>244.86</v>
      </c>
      <c r="K92" s="47">
        <v>119.35000000000002</v>
      </c>
      <c r="L92" s="47">
        <v>0</v>
      </c>
      <c r="M92" s="75">
        <v>0</v>
      </c>
      <c r="N92" s="74">
        <v>0</v>
      </c>
      <c r="O92" s="47">
        <v>192.4</v>
      </c>
      <c r="P92" s="47">
        <v>0</v>
      </c>
      <c r="Q92" s="47">
        <v>0</v>
      </c>
      <c r="R92" s="47">
        <v>0</v>
      </c>
      <c r="S92" s="75">
        <v>0</v>
      </c>
      <c r="W92">
        <v>237.59</v>
      </c>
      <c r="X92">
        <v>9.7899999999999991</v>
      </c>
      <c r="Y92">
        <v>0</v>
      </c>
      <c r="Z92">
        <v>0</v>
      </c>
      <c r="AA92">
        <v>32.79</v>
      </c>
      <c r="AB92">
        <v>1.92</v>
      </c>
      <c r="AC92">
        <v>32.79</v>
      </c>
      <c r="AD92">
        <v>48.1</v>
      </c>
      <c r="AE92">
        <v>48.1</v>
      </c>
      <c r="AF92">
        <v>48.1</v>
      </c>
      <c r="AG92">
        <v>10.93</v>
      </c>
      <c r="AH92">
        <v>10.93</v>
      </c>
      <c r="AI92">
        <v>2.89</v>
      </c>
      <c r="AJ92">
        <v>48.1</v>
      </c>
      <c r="AK92">
        <v>7.27</v>
      </c>
      <c r="AL92">
        <v>2.89</v>
      </c>
      <c r="AM92">
        <v>2.89</v>
      </c>
      <c r="AN92">
        <v>48.1</v>
      </c>
      <c r="AO92">
        <v>26.99</v>
      </c>
      <c r="AP92">
        <v>26.99</v>
      </c>
      <c r="AQ92">
        <v>9.6199999999999992</v>
      </c>
      <c r="AR92">
        <v>9.6199999999999992</v>
      </c>
      <c r="AS92">
        <v>9.6199999999999992</v>
      </c>
      <c r="AT92">
        <v>1.92</v>
      </c>
      <c r="AU92">
        <v>0</v>
      </c>
      <c r="AV92">
        <v>22.12</v>
      </c>
    </row>
    <row r="93" spans="7:48">
      <c r="G93" t="s">
        <v>135</v>
      </c>
      <c r="H93" s="74">
        <v>88.510000000000019</v>
      </c>
      <c r="I93" s="47">
        <v>0</v>
      </c>
      <c r="J93" s="47">
        <v>244.86</v>
      </c>
      <c r="K93" s="47">
        <v>119.35000000000002</v>
      </c>
      <c r="L93" s="47">
        <v>0</v>
      </c>
      <c r="M93" s="75">
        <v>0</v>
      </c>
      <c r="N93" s="74">
        <v>0</v>
      </c>
      <c r="O93" s="47">
        <v>192.4</v>
      </c>
      <c r="P93" s="47">
        <v>0</v>
      </c>
      <c r="Q93" s="47">
        <v>0</v>
      </c>
      <c r="R93" s="47">
        <v>0</v>
      </c>
      <c r="S93" s="75">
        <v>0</v>
      </c>
      <c r="W93">
        <v>237.59</v>
      </c>
      <c r="X93">
        <v>9.7899999999999991</v>
      </c>
      <c r="Y93">
        <v>0</v>
      </c>
      <c r="Z93">
        <v>0</v>
      </c>
      <c r="AA93">
        <v>32.79</v>
      </c>
      <c r="AB93">
        <v>0.96</v>
      </c>
      <c r="AC93">
        <v>32.79</v>
      </c>
      <c r="AD93">
        <v>48.1</v>
      </c>
      <c r="AE93">
        <v>48.1</v>
      </c>
      <c r="AF93">
        <v>48.1</v>
      </c>
      <c r="AG93">
        <v>10.93</v>
      </c>
      <c r="AH93">
        <v>10.93</v>
      </c>
      <c r="AI93">
        <v>2.89</v>
      </c>
      <c r="AJ93">
        <v>48.1</v>
      </c>
      <c r="AK93">
        <v>7.27</v>
      </c>
      <c r="AL93">
        <v>2.89</v>
      </c>
      <c r="AM93">
        <v>2.89</v>
      </c>
      <c r="AN93">
        <v>48.1</v>
      </c>
      <c r="AO93">
        <v>26.99</v>
      </c>
      <c r="AP93">
        <v>26.99</v>
      </c>
      <c r="AQ93">
        <v>9.6199999999999992</v>
      </c>
      <c r="AR93">
        <v>9.6199999999999992</v>
      </c>
      <c r="AS93">
        <v>9.6199999999999992</v>
      </c>
      <c r="AT93">
        <v>1.92</v>
      </c>
      <c r="AU93">
        <v>0</v>
      </c>
      <c r="AV93">
        <v>22.12</v>
      </c>
    </row>
    <row r="94" spans="7:48">
      <c r="G94" t="s">
        <v>136</v>
      </c>
      <c r="H94" s="74">
        <v>88.510000000000019</v>
      </c>
      <c r="I94" s="47">
        <v>0</v>
      </c>
      <c r="J94" s="47">
        <v>244.86</v>
      </c>
      <c r="K94" s="47">
        <v>119.35000000000002</v>
      </c>
      <c r="L94" s="47">
        <v>0</v>
      </c>
      <c r="M94" s="75">
        <v>0</v>
      </c>
      <c r="N94" s="74">
        <v>0</v>
      </c>
      <c r="O94" s="47">
        <v>192.4</v>
      </c>
      <c r="P94" s="47">
        <v>0</v>
      </c>
      <c r="Q94" s="47">
        <v>0</v>
      </c>
      <c r="R94" s="47">
        <v>0</v>
      </c>
      <c r="S94" s="75">
        <v>0</v>
      </c>
      <c r="W94">
        <v>237.59</v>
      </c>
      <c r="X94">
        <v>9.7899999999999991</v>
      </c>
      <c r="Y94">
        <v>0</v>
      </c>
      <c r="Z94">
        <v>0</v>
      </c>
      <c r="AA94">
        <v>32.79</v>
      </c>
      <c r="AB94">
        <v>0.96</v>
      </c>
      <c r="AC94">
        <v>32.79</v>
      </c>
      <c r="AD94">
        <v>48.1</v>
      </c>
      <c r="AE94">
        <v>48.1</v>
      </c>
      <c r="AF94">
        <v>48.1</v>
      </c>
      <c r="AG94">
        <v>10.93</v>
      </c>
      <c r="AH94">
        <v>10.93</v>
      </c>
      <c r="AI94">
        <v>2.89</v>
      </c>
      <c r="AJ94">
        <v>48.1</v>
      </c>
      <c r="AK94">
        <v>7.27</v>
      </c>
      <c r="AL94">
        <v>2.89</v>
      </c>
      <c r="AM94">
        <v>2.89</v>
      </c>
      <c r="AN94">
        <v>48.1</v>
      </c>
      <c r="AO94">
        <v>26.99</v>
      </c>
      <c r="AP94">
        <v>26.99</v>
      </c>
      <c r="AQ94">
        <v>9.6199999999999992</v>
      </c>
      <c r="AR94">
        <v>9.6199999999999992</v>
      </c>
      <c r="AS94">
        <v>9.6199999999999992</v>
      </c>
      <c r="AT94">
        <v>1.92</v>
      </c>
      <c r="AU94">
        <v>0</v>
      </c>
      <c r="AV94">
        <v>22.12</v>
      </c>
    </row>
    <row r="95" spans="7:48">
      <c r="G95" t="s">
        <v>137</v>
      </c>
      <c r="H95" s="74">
        <v>87.550000000000011</v>
      </c>
      <c r="I95" s="47">
        <v>0</v>
      </c>
      <c r="J95" s="47">
        <v>244.96</v>
      </c>
      <c r="K95" s="47">
        <v>119.35000000000002</v>
      </c>
      <c r="L95" s="47">
        <v>0</v>
      </c>
      <c r="M95" s="75">
        <v>0</v>
      </c>
      <c r="N95" s="74">
        <v>0</v>
      </c>
      <c r="O95" s="47">
        <v>192.4</v>
      </c>
      <c r="P95" s="47">
        <v>0</v>
      </c>
      <c r="Q95" s="47">
        <v>0</v>
      </c>
      <c r="R95" s="47">
        <v>0</v>
      </c>
      <c r="S95" s="75">
        <v>0</v>
      </c>
      <c r="W95">
        <v>237.59</v>
      </c>
      <c r="X95">
        <v>9.7899999999999991</v>
      </c>
      <c r="Y95">
        <v>0</v>
      </c>
      <c r="Z95">
        <v>0</v>
      </c>
      <c r="AA95">
        <v>32.79</v>
      </c>
      <c r="AB95">
        <v>0</v>
      </c>
      <c r="AC95">
        <v>32.79</v>
      </c>
      <c r="AD95">
        <v>48.1</v>
      </c>
      <c r="AE95">
        <v>48.1</v>
      </c>
      <c r="AF95">
        <v>48.1</v>
      </c>
      <c r="AG95">
        <v>10.93</v>
      </c>
      <c r="AH95">
        <v>10.93</v>
      </c>
      <c r="AI95">
        <v>2.89</v>
      </c>
      <c r="AJ95">
        <v>48.1</v>
      </c>
      <c r="AK95">
        <v>7.37</v>
      </c>
      <c r="AL95">
        <v>2.89</v>
      </c>
      <c r="AM95">
        <v>2.89</v>
      </c>
      <c r="AN95">
        <v>48.1</v>
      </c>
      <c r="AO95">
        <v>24.39</v>
      </c>
      <c r="AP95">
        <v>24.39</v>
      </c>
      <c r="AQ95">
        <v>9.6199999999999992</v>
      </c>
      <c r="AR95">
        <v>9.6199999999999992</v>
      </c>
      <c r="AS95">
        <v>9.6199999999999992</v>
      </c>
      <c r="AT95">
        <v>1.92</v>
      </c>
      <c r="AU95">
        <v>0</v>
      </c>
      <c r="AV95">
        <v>22.12</v>
      </c>
    </row>
    <row r="96" spans="7:48">
      <c r="G96" t="s">
        <v>138</v>
      </c>
      <c r="H96" s="74">
        <v>87.550000000000011</v>
      </c>
      <c r="I96" s="47">
        <v>0</v>
      </c>
      <c r="J96" s="47">
        <v>244.96</v>
      </c>
      <c r="K96" s="47">
        <v>119.35000000000002</v>
      </c>
      <c r="L96" s="47">
        <v>0</v>
      </c>
      <c r="M96" s="75">
        <v>0</v>
      </c>
      <c r="N96" s="74">
        <v>0</v>
      </c>
      <c r="O96" s="47">
        <v>192.4</v>
      </c>
      <c r="P96" s="47">
        <v>0</v>
      </c>
      <c r="Q96" s="47">
        <v>0</v>
      </c>
      <c r="R96" s="47">
        <v>0</v>
      </c>
      <c r="S96" s="75">
        <v>0</v>
      </c>
      <c r="W96">
        <v>237.59</v>
      </c>
      <c r="X96">
        <v>9.7899999999999991</v>
      </c>
      <c r="Y96">
        <v>0</v>
      </c>
      <c r="Z96">
        <v>0</v>
      </c>
      <c r="AA96">
        <v>32.79</v>
      </c>
      <c r="AB96">
        <v>0</v>
      </c>
      <c r="AC96">
        <v>32.79</v>
      </c>
      <c r="AD96">
        <v>48.1</v>
      </c>
      <c r="AE96">
        <v>48.1</v>
      </c>
      <c r="AF96">
        <v>48.1</v>
      </c>
      <c r="AG96">
        <v>10.93</v>
      </c>
      <c r="AH96">
        <v>10.93</v>
      </c>
      <c r="AI96">
        <v>2.89</v>
      </c>
      <c r="AJ96">
        <v>48.1</v>
      </c>
      <c r="AK96">
        <v>7.37</v>
      </c>
      <c r="AL96">
        <v>2.89</v>
      </c>
      <c r="AM96">
        <v>2.89</v>
      </c>
      <c r="AN96">
        <v>48.1</v>
      </c>
      <c r="AO96">
        <v>24.39</v>
      </c>
      <c r="AP96">
        <v>24.39</v>
      </c>
      <c r="AQ96">
        <v>9.6199999999999992</v>
      </c>
      <c r="AR96">
        <v>9.6199999999999992</v>
      </c>
      <c r="AS96">
        <v>9.6199999999999992</v>
      </c>
      <c r="AT96">
        <v>1.92</v>
      </c>
      <c r="AU96">
        <v>0</v>
      </c>
      <c r="AV96">
        <v>22.12</v>
      </c>
    </row>
    <row r="97" spans="1:133">
      <c r="G97" t="s">
        <v>139</v>
      </c>
      <c r="H97" s="74">
        <v>87.550000000000011</v>
      </c>
      <c r="I97" s="47">
        <v>0</v>
      </c>
      <c r="J97" s="47">
        <v>148.77000000000001</v>
      </c>
      <c r="K97" s="47">
        <v>119.35000000000002</v>
      </c>
      <c r="L97" s="47">
        <v>0</v>
      </c>
      <c r="M97" s="75">
        <v>0</v>
      </c>
      <c r="N97" s="74">
        <v>0</v>
      </c>
      <c r="O97" s="47">
        <v>192.4</v>
      </c>
      <c r="P97" s="47">
        <v>0</v>
      </c>
      <c r="Q97" s="47">
        <v>0</v>
      </c>
      <c r="R97" s="47">
        <v>0</v>
      </c>
      <c r="S97" s="75">
        <v>0</v>
      </c>
      <c r="W97">
        <v>141.4</v>
      </c>
      <c r="X97">
        <v>9.7899999999999991</v>
      </c>
      <c r="Y97">
        <v>0</v>
      </c>
      <c r="Z97">
        <v>0</v>
      </c>
      <c r="AA97">
        <v>32.79</v>
      </c>
      <c r="AB97">
        <v>0</v>
      </c>
      <c r="AC97">
        <v>32.79</v>
      </c>
      <c r="AD97">
        <v>48.1</v>
      </c>
      <c r="AE97">
        <v>48.1</v>
      </c>
      <c r="AF97">
        <v>48.1</v>
      </c>
      <c r="AG97">
        <v>10.93</v>
      </c>
      <c r="AH97">
        <v>10.93</v>
      </c>
      <c r="AI97">
        <v>2.89</v>
      </c>
      <c r="AJ97">
        <v>48.1</v>
      </c>
      <c r="AK97">
        <v>7.37</v>
      </c>
      <c r="AL97">
        <v>2.89</v>
      </c>
      <c r="AM97">
        <v>2.89</v>
      </c>
      <c r="AN97">
        <v>48.1</v>
      </c>
      <c r="AO97">
        <v>24.39</v>
      </c>
      <c r="AP97">
        <v>24.39</v>
      </c>
      <c r="AQ97">
        <v>9.6199999999999992</v>
      </c>
      <c r="AR97">
        <v>9.6199999999999992</v>
      </c>
      <c r="AS97">
        <v>9.6199999999999992</v>
      </c>
      <c r="AT97">
        <v>1.92</v>
      </c>
      <c r="AU97">
        <v>0</v>
      </c>
      <c r="AV97">
        <v>22.12</v>
      </c>
    </row>
    <row r="98" spans="1:133">
      <c r="G98" t="s">
        <v>140</v>
      </c>
      <c r="H98" s="74">
        <v>87.550000000000011</v>
      </c>
      <c r="I98" s="47">
        <v>0</v>
      </c>
      <c r="J98" s="47">
        <v>148.77000000000001</v>
      </c>
      <c r="K98" s="47">
        <v>119.35000000000002</v>
      </c>
      <c r="L98" s="47">
        <v>0</v>
      </c>
      <c r="M98" s="75">
        <v>0</v>
      </c>
      <c r="N98" s="74">
        <v>0</v>
      </c>
      <c r="O98" s="47">
        <v>192.4</v>
      </c>
      <c r="P98" s="47">
        <v>0</v>
      </c>
      <c r="Q98" s="47">
        <v>0</v>
      </c>
      <c r="R98" s="47">
        <v>0</v>
      </c>
      <c r="S98" s="75">
        <v>0</v>
      </c>
      <c r="W98">
        <v>141.4</v>
      </c>
      <c r="X98">
        <v>9.7899999999999991</v>
      </c>
      <c r="Y98">
        <v>0</v>
      </c>
      <c r="Z98">
        <v>0</v>
      </c>
      <c r="AA98">
        <v>32.79</v>
      </c>
      <c r="AB98">
        <v>0</v>
      </c>
      <c r="AC98">
        <v>32.79</v>
      </c>
      <c r="AD98">
        <v>48.1</v>
      </c>
      <c r="AE98">
        <v>48.1</v>
      </c>
      <c r="AF98">
        <v>48.1</v>
      </c>
      <c r="AG98">
        <v>10.93</v>
      </c>
      <c r="AH98">
        <v>10.93</v>
      </c>
      <c r="AI98">
        <v>2.89</v>
      </c>
      <c r="AJ98">
        <v>48.1</v>
      </c>
      <c r="AK98">
        <v>7.37</v>
      </c>
      <c r="AL98">
        <v>2.89</v>
      </c>
      <c r="AM98">
        <v>2.89</v>
      </c>
      <c r="AN98">
        <v>48.1</v>
      </c>
      <c r="AO98">
        <v>24.39</v>
      </c>
      <c r="AP98">
        <v>24.39</v>
      </c>
      <c r="AQ98">
        <v>9.6199999999999992</v>
      </c>
      <c r="AR98">
        <v>9.6199999999999992</v>
      </c>
      <c r="AS98">
        <v>9.6199999999999992</v>
      </c>
      <c r="AT98">
        <v>1.92</v>
      </c>
      <c r="AU98">
        <v>0</v>
      </c>
      <c r="AV98">
        <v>22.12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2.1166049999999994</v>
      </c>
      <c r="I99" s="70">
        <f t="shared" ref="I99:BU99" si="1">SUM(I3:I98)/4000</f>
        <v>0</v>
      </c>
      <c r="J99" s="70">
        <f t="shared" si="1"/>
        <v>3.4774750000000019</v>
      </c>
      <c r="K99" s="70">
        <f t="shared" si="1"/>
        <v>2.8971550000000019</v>
      </c>
      <c r="L99" s="70">
        <f t="shared" si="1"/>
        <v>6.1304999999999971E-2</v>
      </c>
      <c r="M99" s="70">
        <f t="shared" si="1"/>
        <v>0</v>
      </c>
      <c r="N99" s="69">
        <f t="shared" si="1"/>
        <v>0</v>
      </c>
      <c r="O99" s="70">
        <f t="shared" si="1"/>
        <v>4.2374400000000012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2.5054950000000002</v>
      </c>
      <c r="X99">
        <f t="shared" si="1"/>
        <v>0.24268999999999971</v>
      </c>
      <c r="Y99">
        <f t="shared" si="1"/>
        <v>6.1304999999999971E-2</v>
      </c>
      <c r="Z99">
        <f t="shared" si="1"/>
        <v>0.81397500000000012</v>
      </c>
      <c r="AA99">
        <f t="shared" si="1"/>
        <v>0.78695999999999933</v>
      </c>
      <c r="AB99">
        <f t="shared" si="1"/>
        <v>1.5405000000000004E-2</v>
      </c>
      <c r="AC99">
        <f t="shared" si="1"/>
        <v>0.78695999999999933</v>
      </c>
      <c r="AD99">
        <f t="shared" si="1"/>
        <v>1.1543999999999996</v>
      </c>
      <c r="AE99">
        <f t="shared" si="1"/>
        <v>1.1543999999999996</v>
      </c>
      <c r="AF99">
        <f t="shared" si="1"/>
        <v>1.4428400000000026</v>
      </c>
      <c r="AG99">
        <f t="shared" si="1"/>
        <v>0.26231999999999955</v>
      </c>
      <c r="AH99">
        <f t="shared" si="1"/>
        <v>0.26231999999999955</v>
      </c>
      <c r="AI99">
        <f t="shared" si="1"/>
        <v>6.9359999999999825E-2</v>
      </c>
      <c r="AJ99">
        <f t="shared" si="1"/>
        <v>0.38479999999999986</v>
      </c>
      <c r="AK99">
        <f t="shared" si="1"/>
        <v>0.15800500000000006</v>
      </c>
      <c r="AL99">
        <f t="shared" si="1"/>
        <v>6.9359999999999825E-2</v>
      </c>
      <c r="AM99">
        <f t="shared" si="1"/>
        <v>6.9359999999999825E-2</v>
      </c>
      <c r="AN99">
        <f t="shared" si="1"/>
        <v>1.1543999999999996</v>
      </c>
      <c r="AO99">
        <f t="shared" si="1"/>
        <v>0.64827499999999938</v>
      </c>
      <c r="AP99">
        <f t="shared" si="1"/>
        <v>0.62740999999999947</v>
      </c>
      <c r="AQ99">
        <f t="shared" si="1"/>
        <v>0.23088000000000009</v>
      </c>
      <c r="AR99">
        <f t="shared" si="1"/>
        <v>0.23088000000000009</v>
      </c>
      <c r="AS99">
        <f t="shared" si="1"/>
        <v>0.23088000000000009</v>
      </c>
      <c r="AT99">
        <f t="shared" si="1"/>
        <v>4.6079999999999934E-2</v>
      </c>
      <c r="AU99">
        <f t="shared" si="1"/>
        <v>0.10100000000000001</v>
      </c>
      <c r="AV99">
        <f t="shared" si="1"/>
        <v>0.55590499999999865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512</v>
      </c>
      <c r="X100" t="s">
        <v>514</v>
      </c>
      <c r="Y100" t="s">
        <v>516</v>
      </c>
      <c r="Z100" t="s">
        <v>518</v>
      </c>
      <c r="AA100" t="s">
        <v>520</v>
      </c>
      <c r="AB100" t="s">
        <v>522</v>
      </c>
      <c r="AC100" t="s">
        <v>523</v>
      </c>
      <c r="AD100" t="s">
        <v>525</v>
      </c>
      <c r="AE100" t="s">
        <v>526</v>
      </c>
      <c r="AF100" t="s">
        <v>527</v>
      </c>
      <c r="AG100" t="s">
        <v>529</v>
      </c>
      <c r="AH100" t="s">
        <v>531</v>
      </c>
      <c r="AI100" t="s">
        <v>533</v>
      </c>
      <c r="AJ100" t="s">
        <v>535</v>
      </c>
      <c r="AK100" t="s">
        <v>537</v>
      </c>
      <c r="AL100" t="s">
        <v>539</v>
      </c>
      <c r="AM100" t="s">
        <v>541</v>
      </c>
      <c r="AN100" t="s">
        <v>543</v>
      </c>
      <c r="AO100" t="s">
        <v>545</v>
      </c>
      <c r="AP100" t="s">
        <v>546</v>
      </c>
      <c r="AQ100" t="s">
        <v>548</v>
      </c>
      <c r="AR100" t="s">
        <v>550</v>
      </c>
      <c r="AS100" t="s">
        <v>552</v>
      </c>
      <c r="AT100" t="s">
        <v>554</v>
      </c>
      <c r="AU100" t="s">
        <v>556</v>
      </c>
      <c r="AV100" t="s">
        <v>558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45753</v>
      </c>
      <c r="U2" s="74" t="s">
        <v>225</v>
      </c>
      <c r="V2" s="75" t="s">
        <v>224</v>
      </c>
      <c r="W2" s="29" t="s">
        <v>273</v>
      </c>
    </row>
    <row r="3" spans="1:23">
      <c r="A3" t="s">
        <v>381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559</v>
      </c>
      <c r="Z2" t="s">
        <v>333</v>
      </c>
      <c r="AA2" t="s">
        <v>395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110.62</v>
      </c>
      <c r="K3" s="54">
        <v>0</v>
      </c>
      <c r="L3" s="54">
        <v>13.47</v>
      </c>
      <c r="M3" s="73">
        <v>0</v>
      </c>
      <c r="N3" s="72">
        <v>-189</v>
      </c>
      <c r="O3" s="54">
        <v>-23</v>
      </c>
      <c r="P3" s="54">
        <v>0</v>
      </c>
      <c r="Q3" s="54">
        <v>-10</v>
      </c>
      <c r="R3" s="54">
        <v>0</v>
      </c>
      <c r="S3" s="73">
        <v>0</v>
      </c>
      <c r="T3" t="s">
        <v>559</v>
      </c>
      <c r="U3" s="74">
        <v>-223.1</v>
      </c>
      <c r="V3" s="75">
        <v>124.09</v>
      </c>
      <c r="W3">
        <v>-189</v>
      </c>
      <c r="X3">
        <v>-23</v>
      </c>
      <c r="Y3">
        <v>-1.1000000000000001</v>
      </c>
      <c r="Z3">
        <v>13.47</v>
      </c>
      <c r="AA3">
        <v>-10</v>
      </c>
      <c r="AB3">
        <v>110.62</v>
      </c>
    </row>
    <row r="4" spans="1:28">
      <c r="A4" s="113" t="s">
        <v>491</v>
      </c>
      <c r="B4" t="s">
        <v>257</v>
      </c>
      <c r="D4" t="s">
        <v>395</v>
      </c>
      <c r="F4" t="s">
        <v>394</v>
      </c>
      <c r="G4" t="s">
        <v>46</v>
      </c>
      <c r="H4" s="74">
        <v>0</v>
      </c>
      <c r="I4" s="47">
        <v>0</v>
      </c>
      <c r="J4" s="47">
        <v>110.62</v>
      </c>
      <c r="K4" s="47">
        <v>0</v>
      </c>
      <c r="L4" s="47">
        <v>13.18</v>
      </c>
      <c r="M4" s="75">
        <v>0</v>
      </c>
      <c r="N4" s="74">
        <v>-230</v>
      </c>
      <c r="O4" s="47">
        <v>-12</v>
      </c>
      <c r="P4" s="47">
        <v>0</v>
      </c>
      <c r="Q4" s="47">
        <v>-10</v>
      </c>
      <c r="R4" s="47">
        <v>0</v>
      </c>
      <c r="S4" s="75">
        <v>0</v>
      </c>
      <c r="U4" s="74">
        <v>-253.1</v>
      </c>
      <c r="V4" s="75">
        <v>123.8</v>
      </c>
      <c r="W4">
        <v>-230</v>
      </c>
      <c r="X4">
        <v>-12</v>
      </c>
      <c r="Y4">
        <v>-1.1000000000000001</v>
      </c>
      <c r="Z4">
        <v>13.18</v>
      </c>
      <c r="AA4">
        <v>-10</v>
      </c>
      <c r="AB4">
        <v>110.62</v>
      </c>
    </row>
    <row r="5" spans="1:28">
      <c r="A5" s="113" t="s">
        <v>492</v>
      </c>
      <c r="G5" t="s">
        <v>47</v>
      </c>
      <c r="H5" s="74">
        <v>0</v>
      </c>
      <c r="I5" s="47">
        <v>0</v>
      </c>
      <c r="J5" s="47">
        <v>111.58</v>
      </c>
      <c r="K5" s="47">
        <v>0</v>
      </c>
      <c r="L5" s="47">
        <v>12.99</v>
      </c>
      <c r="M5" s="75">
        <v>0</v>
      </c>
      <c r="N5" s="74">
        <v>-219</v>
      </c>
      <c r="O5" s="47">
        <v>-13</v>
      </c>
      <c r="P5" s="47">
        <v>0</v>
      </c>
      <c r="Q5" s="47">
        <v>-10</v>
      </c>
      <c r="R5" s="47">
        <v>0</v>
      </c>
      <c r="S5" s="75">
        <v>0</v>
      </c>
      <c r="U5" s="74">
        <v>-243.1</v>
      </c>
      <c r="V5" s="75">
        <v>124.57</v>
      </c>
      <c r="W5">
        <v>-219</v>
      </c>
      <c r="X5">
        <v>-13</v>
      </c>
      <c r="Y5">
        <v>-1.1000000000000001</v>
      </c>
      <c r="Z5">
        <v>12.99</v>
      </c>
      <c r="AA5">
        <v>-10</v>
      </c>
      <c r="AB5">
        <v>111.58</v>
      </c>
    </row>
    <row r="6" spans="1:28">
      <c r="A6" t="s">
        <v>493</v>
      </c>
      <c r="G6" t="s">
        <v>48</v>
      </c>
      <c r="H6" s="74">
        <v>0</v>
      </c>
      <c r="I6" s="47">
        <v>0</v>
      </c>
      <c r="J6" s="47">
        <v>112.55</v>
      </c>
      <c r="K6" s="47">
        <v>0</v>
      </c>
      <c r="L6" s="47">
        <v>12.79</v>
      </c>
      <c r="M6" s="75">
        <v>0</v>
      </c>
      <c r="N6" s="74">
        <v>-186</v>
      </c>
      <c r="O6" s="47">
        <v>-25</v>
      </c>
      <c r="P6" s="47">
        <v>0</v>
      </c>
      <c r="Q6" s="47">
        <v>-10</v>
      </c>
      <c r="R6" s="47">
        <v>0</v>
      </c>
      <c r="S6" s="75">
        <v>0</v>
      </c>
      <c r="U6" s="74">
        <v>-222.1</v>
      </c>
      <c r="V6" s="75">
        <v>125.34</v>
      </c>
      <c r="W6">
        <v>-186</v>
      </c>
      <c r="X6">
        <v>-25</v>
      </c>
      <c r="Y6">
        <v>-1.1000000000000001</v>
      </c>
      <c r="Z6">
        <v>12.79</v>
      </c>
      <c r="AA6">
        <v>-10</v>
      </c>
      <c r="AB6">
        <v>112.55</v>
      </c>
    </row>
    <row r="7" spans="1:28">
      <c r="A7" t="s">
        <v>495</v>
      </c>
      <c r="G7" t="s">
        <v>49</v>
      </c>
      <c r="H7" s="74">
        <v>0</v>
      </c>
      <c r="I7" s="47">
        <v>0</v>
      </c>
      <c r="J7" s="47">
        <v>95.23</v>
      </c>
      <c r="K7" s="47">
        <v>0</v>
      </c>
      <c r="L7" s="47">
        <v>12.6</v>
      </c>
      <c r="M7" s="75">
        <v>0</v>
      </c>
      <c r="N7" s="74">
        <v>-158</v>
      </c>
      <c r="O7" s="47">
        <v>-32</v>
      </c>
      <c r="P7" s="47">
        <v>0</v>
      </c>
      <c r="Q7" s="47">
        <v>-10</v>
      </c>
      <c r="R7" s="47">
        <v>0</v>
      </c>
      <c r="S7" s="75">
        <v>0</v>
      </c>
      <c r="U7" s="74">
        <v>-201.1</v>
      </c>
      <c r="V7" s="75">
        <v>107.83</v>
      </c>
      <c r="W7">
        <v>-158</v>
      </c>
      <c r="X7">
        <v>-32</v>
      </c>
      <c r="Y7">
        <v>-1.1000000000000001</v>
      </c>
      <c r="Z7">
        <v>12.6</v>
      </c>
      <c r="AA7">
        <v>-10</v>
      </c>
      <c r="AB7">
        <v>95.23</v>
      </c>
    </row>
    <row r="8" spans="1:28">
      <c r="A8" t="s">
        <v>496</v>
      </c>
      <c r="G8" t="s">
        <v>50</v>
      </c>
      <c r="H8" s="74">
        <v>0</v>
      </c>
      <c r="I8" s="47">
        <v>0</v>
      </c>
      <c r="J8" s="47">
        <v>95.23</v>
      </c>
      <c r="K8" s="47">
        <v>0</v>
      </c>
      <c r="L8" s="47">
        <v>12.6</v>
      </c>
      <c r="M8" s="75">
        <v>0</v>
      </c>
      <c r="N8" s="74">
        <v>-133</v>
      </c>
      <c r="O8" s="47">
        <v>-37</v>
      </c>
      <c r="P8" s="47">
        <v>0</v>
      </c>
      <c r="Q8" s="47">
        <v>-10</v>
      </c>
      <c r="R8" s="47">
        <v>0</v>
      </c>
      <c r="S8" s="75">
        <v>0</v>
      </c>
      <c r="U8" s="74">
        <v>-181.1</v>
      </c>
      <c r="V8" s="75">
        <v>107.83</v>
      </c>
      <c r="W8">
        <v>-133</v>
      </c>
      <c r="X8">
        <v>-37</v>
      </c>
      <c r="Y8">
        <v>-1.1000000000000001</v>
      </c>
      <c r="Z8">
        <v>12.6</v>
      </c>
      <c r="AA8">
        <v>-10</v>
      </c>
      <c r="AB8">
        <v>95.23</v>
      </c>
    </row>
    <row r="9" spans="1:28">
      <c r="A9" t="s">
        <v>497</v>
      </c>
      <c r="G9" t="s">
        <v>51</v>
      </c>
      <c r="H9" s="74">
        <v>0</v>
      </c>
      <c r="I9" s="47">
        <v>0</v>
      </c>
      <c r="J9" s="47">
        <v>91.38</v>
      </c>
      <c r="K9" s="47">
        <v>0</v>
      </c>
      <c r="L9" s="47">
        <v>12.99</v>
      </c>
      <c r="M9" s="75">
        <v>0</v>
      </c>
      <c r="N9" s="74">
        <v>-151</v>
      </c>
      <c r="O9" s="47">
        <v>-56</v>
      </c>
      <c r="P9" s="47">
        <v>0</v>
      </c>
      <c r="Q9" s="47">
        <v>-10</v>
      </c>
      <c r="R9" s="47">
        <v>0</v>
      </c>
      <c r="S9" s="75">
        <v>0</v>
      </c>
      <c r="U9" s="74">
        <v>-218.1</v>
      </c>
      <c r="V9" s="75">
        <v>104.37</v>
      </c>
      <c r="W9">
        <v>-151</v>
      </c>
      <c r="X9">
        <v>-56</v>
      </c>
      <c r="Y9">
        <v>-1.1000000000000001</v>
      </c>
      <c r="Z9">
        <v>12.99</v>
      </c>
      <c r="AA9">
        <v>-10</v>
      </c>
      <c r="AB9">
        <v>91.38</v>
      </c>
    </row>
    <row r="10" spans="1:28">
      <c r="G10" t="s">
        <v>52</v>
      </c>
      <c r="H10" s="74">
        <v>0</v>
      </c>
      <c r="I10" s="47">
        <v>0</v>
      </c>
      <c r="J10" s="47">
        <v>86.57</v>
      </c>
      <c r="K10" s="47">
        <v>0</v>
      </c>
      <c r="L10" s="47">
        <v>12.99</v>
      </c>
      <c r="M10" s="75">
        <v>0</v>
      </c>
      <c r="N10" s="74">
        <v>-165</v>
      </c>
      <c r="O10" s="47">
        <v>-59</v>
      </c>
      <c r="P10" s="47">
        <v>0</v>
      </c>
      <c r="Q10" s="47">
        <v>-10</v>
      </c>
      <c r="R10" s="47">
        <v>0</v>
      </c>
      <c r="S10" s="75">
        <v>0</v>
      </c>
      <c r="U10" s="74">
        <v>-235.1</v>
      </c>
      <c r="V10" s="75">
        <v>99.56</v>
      </c>
      <c r="W10">
        <v>-165</v>
      </c>
      <c r="X10">
        <v>-59</v>
      </c>
      <c r="Y10">
        <v>-1.1000000000000001</v>
      </c>
      <c r="Z10">
        <v>12.99</v>
      </c>
      <c r="AA10">
        <v>-10</v>
      </c>
      <c r="AB10">
        <v>86.57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12.99</v>
      </c>
      <c r="M11" s="75">
        <v>0</v>
      </c>
      <c r="N11" s="74">
        <v>-88</v>
      </c>
      <c r="O11" s="47">
        <v>-52</v>
      </c>
      <c r="P11" s="47">
        <v>-66</v>
      </c>
      <c r="Q11" s="47">
        <v>-10</v>
      </c>
      <c r="R11" s="47">
        <v>0</v>
      </c>
      <c r="S11" s="75">
        <v>0</v>
      </c>
      <c r="U11" s="74">
        <v>-217.4</v>
      </c>
      <c r="V11" s="75">
        <v>12.99</v>
      </c>
      <c r="W11">
        <v>-88</v>
      </c>
      <c r="X11">
        <v>-52</v>
      </c>
      <c r="Y11">
        <v>-1.4</v>
      </c>
      <c r="Z11">
        <v>12.99</v>
      </c>
      <c r="AA11">
        <v>-10</v>
      </c>
      <c r="AB11">
        <v>-66</v>
      </c>
    </row>
    <row r="12" spans="1:28">
      <c r="G12" t="s">
        <v>54</v>
      </c>
      <c r="H12" s="74">
        <v>0</v>
      </c>
      <c r="I12" s="47">
        <v>0</v>
      </c>
      <c r="J12" s="47">
        <v>34.619999999999997</v>
      </c>
      <c r="K12" s="47">
        <v>0</v>
      </c>
      <c r="L12" s="47">
        <v>12.99</v>
      </c>
      <c r="M12" s="75">
        <v>0</v>
      </c>
      <c r="N12" s="74">
        <v>-99</v>
      </c>
      <c r="O12" s="47">
        <v>-103</v>
      </c>
      <c r="P12" s="47">
        <v>0</v>
      </c>
      <c r="Q12" s="47">
        <v>-10</v>
      </c>
      <c r="R12" s="47">
        <v>0</v>
      </c>
      <c r="S12" s="75">
        <v>0</v>
      </c>
      <c r="U12" s="74">
        <v>-213.4</v>
      </c>
      <c r="V12" s="75">
        <v>47.61</v>
      </c>
      <c r="W12">
        <v>-99</v>
      </c>
      <c r="X12">
        <v>-103</v>
      </c>
      <c r="Y12">
        <v>-1.4</v>
      </c>
      <c r="Z12">
        <v>12.99</v>
      </c>
      <c r="AA12">
        <v>-10</v>
      </c>
      <c r="AB12">
        <v>34.619999999999997</v>
      </c>
    </row>
    <row r="13" spans="1:28">
      <c r="G13" t="s">
        <v>55</v>
      </c>
      <c r="H13" s="74">
        <v>0</v>
      </c>
      <c r="I13" s="47">
        <v>0</v>
      </c>
      <c r="J13" s="47">
        <v>110.61</v>
      </c>
      <c r="K13" s="47">
        <v>0</v>
      </c>
      <c r="L13" s="47">
        <v>12.99</v>
      </c>
      <c r="M13" s="75">
        <v>0</v>
      </c>
      <c r="N13" s="74">
        <v>-106</v>
      </c>
      <c r="O13" s="47">
        <v>-76</v>
      </c>
      <c r="P13" s="47">
        <v>0</v>
      </c>
      <c r="Q13" s="47">
        <v>-10</v>
      </c>
      <c r="R13" s="47">
        <v>0</v>
      </c>
      <c r="S13" s="75">
        <v>0</v>
      </c>
      <c r="U13" s="74">
        <v>-193.4</v>
      </c>
      <c r="V13" s="75">
        <v>123.6</v>
      </c>
      <c r="W13">
        <v>-106</v>
      </c>
      <c r="X13">
        <v>-76</v>
      </c>
      <c r="Y13">
        <v>-1.4</v>
      </c>
      <c r="Z13">
        <v>12.99</v>
      </c>
      <c r="AA13">
        <v>-10</v>
      </c>
      <c r="AB13">
        <v>110.61</v>
      </c>
    </row>
    <row r="14" spans="1:28">
      <c r="G14" t="s">
        <v>56</v>
      </c>
      <c r="H14" s="74">
        <v>0</v>
      </c>
      <c r="I14" s="47">
        <v>0</v>
      </c>
      <c r="J14" s="47">
        <v>110.61</v>
      </c>
      <c r="K14" s="47">
        <v>0</v>
      </c>
      <c r="L14" s="47">
        <v>12.99</v>
      </c>
      <c r="M14" s="75">
        <v>0</v>
      </c>
      <c r="N14" s="74">
        <v>-116</v>
      </c>
      <c r="O14" s="47">
        <v>-83</v>
      </c>
      <c r="P14" s="47">
        <v>0</v>
      </c>
      <c r="Q14" s="47">
        <v>-10</v>
      </c>
      <c r="R14" s="47">
        <v>0</v>
      </c>
      <c r="S14" s="75">
        <v>0</v>
      </c>
      <c r="U14" s="74">
        <v>-210.4</v>
      </c>
      <c r="V14" s="75">
        <v>123.6</v>
      </c>
      <c r="W14">
        <v>-116</v>
      </c>
      <c r="X14">
        <v>-83</v>
      </c>
      <c r="Y14">
        <v>-1.4</v>
      </c>
      <c r="Z14">
        <v>12.99</v>
      </c>
      <c r="AA14">
        <v>-10</v>
      </c>
      <c r="AB14">
        <v>110.61</v>
      </c>
    </row>
    <row r="15" spans="1:28">
      <c r="G15" t="s">
        <v>57</v>
      </c>
      <c r="H15" s="74">
        <v>0</v>
      </c>
      <c r="I15" s="47">
        <v>0</v>
      </c>
      <c r="J15" s="47">
        <v>111.58</v>
      </c>
      <c r="K15" s="47">
        <v>0</v>
      </c>
      <c r="L15" s="47">
        <v>13.47</v>
      </c>
      <c r="M15" s="75">
        <v>0</v>
      </c>
      <c r="N15" s="74">
        <v>-113</v>
      </c>
      <c r="O15" s="47">
        <v>-67</v>
      </c>
      <c r="P15" s="47">
        <v>0</v>
      </c>
      <c r="Q15" s="47">
        <v>-10</v>
      </c>
      <c r="R15" s="47">
        <v>0</v>
      </c>
      <c r="S15" s="75">
        <v>0</v>
      </c>
      <c r="U15" s="74">
        <v>-191.4</v>
      </c>
      <c r="V15" s="75">
        <v>125.05</v>
      </c>
      <c r="W15">
        <v>-113</v>
      </c>
      <c r="X15">
        <v>-67</v>
      </c>
      <c r="Y15">
        <v>-1.4</v>
      </c>
      <c r="Z15">
        <v>13.47</v>
      </c>
      <c r="AA15">
        <v>-10</v>
      </c>
      <c r="AB15">
        <v>111.58</v>
      </c>
    </row>
    <row r="16" spans="1:28">
      <c r="G16" t="s">
        <v>58</v>
      </c>
      <c r="H16" s="74">
        <v>0</v>
      </c>
      <c r="I16" s="47">
        <v>0</v>
      </c>
      <c r="J16" s="47">
        <v>108.69</v>
      </c>
      <c r="K16" s="47">
        <v>0</v>
      </c>
      <c r="L16" s="47">
        <v>13.47</v>
      </c>
      <c r="M16" s="75">
        <v>0</v>
      </c>
      <c r="N16" s="74">
        <v>-120</v>
      </c>
      <c r="O16" s="47">
        <v>-72</v>
      </c>
      <c r="P16" s="47">
        <v>0</v>
      </c>
      <c r="Q16" s="47">
        <v>-10</v>
      </c>
      <c r="R16" s="47">
        <v>0</v>
      </c>
      <c r="S16" s="75">
        <v>0</v>
      </c>
      <c r="U16" s="74">
        <v>-203.4</v>
      </c>
      <c r="V16" s="75">
        <v>122.16</v>
      </c>
      <c r="W16">
        <v>-120</v>
      </c>
      <c r="X16">
        <v>-72</v>
      </c>
      <c r="Y16">
        <v>-1.4</v>
      </c>
      <c r="Z16">
        <v>13.47</v>
      </c>
      <c r="AA16">
        <v>-10</v>
      </c>
      <c r="AB16">
        <v>108.69</v>
      </c>
    </row>
    <row r="17" spans="7:28">
      <c r="G17" t="s">
        <v>59</v>
      </c>
      <c r="H17" s="74">
        <v>0</v>
      </c>
      <c r="I17" s="47">
        <v>0</v>
      </c>
      <c r="J17" s="47">
        <v>102.92</v>
      </c>
      <c r="K17" s="47">
        <v>0</v>
      </c>
      <c r="L17" s="47">
        <v>13.47</v>
      </c>
      <c r="M17" s="75">
        <v>0</v>
      </c>
      <c r="N17" s="74">
        <v>-119</v>
      </c>
      <c r="O17" s="47">
        <v>-5</v>
      </c>
      <c r="P17" s="47">
        <v>0</v>
      </c>
      <c r="Q17" s="47">
        <v>-10</v>
      </c>
      <c r="R17" s="47">
        <v>0</v>
      </c>
      <c r="S17" s="75">
        <v>0</v>
      </c>
      <c r="U17" s="74">
        <v>-135.4</v>
      </c>
      <c r="V17" s="75">
        <v>116.39</v>
      </c>
      <c r="W17">
        <v>-119</v>
      </c>
      <c r="X17">
        <v>-5</v>
      </c>
      <c r="Y17">
        <v>-1.4</v>
      </c>
      <c r="Z17">
        <v>13.47</v>
      </c>
      <c r="AA17">
        <v>-10</v>
      </c>
      <c r="AB17">
        <v>102.92</v>
      </c>
    </row>
    <row r="18" spans="7:28">
      <c r="G18" t="s">
        <v>60</v>
      </c>
      <c r="H18" s="74">
        <v>0</v>
      </c>
      <c r="I18" s="47">
        <v>0</v>
      </c>
      <c r="J18" s="47">
        <v>101</v>
      </c>
      <c r="K18" s="47">
        <v>0</v>
      </c>
      <c r="L18" s="47">
        <v>13.47</v>
      </c>
      <c r="M18" s="75">
        <v>0</v>
      </c>
      <c r="N18" s="74">
        <v>-131</v>
      </c>
      <c r="O18" s="47">
        <v>-9</v>
      </c>
      <c r="P18" s="47">
        <v>0</v>
      </c>
      <c r="Q18" s="47">
        <v>-10</v>
      </c>
      <c r="R18" s="47">
        <v>0</v>
      </c>
      <c r="S18" s="75">
        <v>0</v>
      </c>
      <c r="U18" s="74">
        <v>-151.4</v>
      </c>
      <c r="V18" s="75">
        <v>114.47</v>
      </c>
      <c r="W18">
        <v>-131</v>
      </c>
      <c r="X18">
        <v>-9</v>
      </c>
      <c r="Y18">
        <v>-1.4</v>
      </c>
      <c r="Z18">
        <v>13.47</v>
      </c>
      <c r="AA18">
        <v>-10</v>
      </c>
      <c r="AB18">
        <v>101</v>
      </c>
    </row>
    <row r="19" spans="7:28">
      <c r="G19" t="s">
        <v>61</v>
      </c>
      <c r="H19" s="74">
        <v>0</v>
      </c>
      <c r="I19" s="47">
        <v>0</v>
      </c>
      <c r="J19" s="47">
        <v>112.54</v>
      </c>
      <c r="K19" s="47">
        <v>0</v>
      </c>
      <c r="L19" s="47">
        <v>13.47</v>
      </c>
      <c r="M19" s="75">
        <v>0</v>
      </c>
      <c r="N19" s="74">
        <v>-131</v>
      </c>
      <c r="O19" s="47">
        <v>-12</v>
      </c>
      <c r="P19" s="47">
        <v>0</v>
      </c>
      <c r="Q19" s="47">
        <v>-10</v>
      </c>
      <c r="R19" s="47">
        <v>0</v>
      </c>
      <c r="S19" s="75">
        <v>0</v>
      </c>
      <c r="U19" s="74">
        <v>-154.4</v>
      </c>
      <c r="V19" s="75">
        <v>126.01</v>
      </c>
      <c r="W19">
        <v>-131</v>
      </c>
      <c r="X19">
        <v>-12</v>
      </c>
      <c r="Y19">
        <v>-1.4</v>
      </c>
      <c r="Z19">
        <v>13.47</v>
      </c>
      <c r="AA19">
        <v>-10</v>
      </c>
      <c r="AB19">
        <v>112.54</v>
      </c>
    </row>
    <row r="20" spans="7:28">
      <c r="G20" t="s">
        <v>62</v>
      </c>
      <c r="H20" s="74">
        <v>0</v>
      </c>
      <c r="I20" s="47">
        <v>0</v>
      </c>
      <c r="J20" s="47">
        <v>109.65</v>
      </c>
      <c r="K20" s="47">
        <v>0</v>
      </c>
      <c r="L20" s="47">
        <v>13.47</v>
      </c>
      <c r="M20" s="75">
        <v>0</v>
      </c>
      <c r="N20" s="74">
        <v>-138</v>
      </c>
      <c r="O20" s="47">
        <v>-17</v>
      </c>
      <c r="P20" s="47">
        <v>0</v>
      </c>
      <c r="Q20" s="47">
        <v>-10</v>
      </c>
      <c r="R20" s="47">
        <v>0</v>
      </c>
      <c r="S20" s="75">
        <v>0</v>
      </c>
      <c r="U20" s="74">
        <v>-166.4</v>
      </c>
      <c r="V20" s="75">
        <v>123.12</v>
      </c>
      <c r="W20">
        <v>-138</v>
      </c>
      <c r="X20">
        <v>-17</v>
      </c>
      <c r="Y20">
        <v>-1.4</v>
      </c>
      <c r="Z20">
        <v>13.47</v>
      </c>
      <c r="AA20">
        <v>-10</v>
      </c>
      <c r="AB20">
        <v>109.65</v>
      </c>
    </row>
    <row r="21" spans="7:28">
      <c r="G21" t="s">
        <v>63</v>
      </c>
      <c r="H21" s="74">
        <v>0</v>
      </c>
      <c r="I21" s="47">
        <v>0</v>
      </c>
      <c r="J21" s="47">
        <v>105.81</v>
      </c>
      <c r="K21" s="47">
        <v>0</v>
      </c>
      <c r="L21" s="47">
        <v>13.47</v>
      </c>
      <c r="M21" s="75">
        <v>0</v>
      </c>
      <c r="N21" s="74">
        <v>-189</v>
      </c>
      <c r="O21" s="47">
        <v>-123</v>
      </c>
      <c r="P21" s="47">
        <v>0</v>
      </c>
      <c r="Q21" s="47">
        <v>-10</v>
      </c>
      <c r="R21" s="47">
        <v>0</v>
      </c>
      <c r="S21" s="75">
        <v>0</v>
      </c>
      <c r="U21" s="74">
        <v>-323.39999999999998</v>
      </c>
      <c r="V21" s="75">
        <v>119.28</v>
      </c>
      <c r="W21">
        <v>-189</v>
      </c>
      <c r="X21">
        <v>-123</v>
      </c>
      <c r="Y21">
        <v>-1.4</v>
      </c>
      <c r="Z21">
        <v>13.47</v>
      </c>
      <c r="AA21">
        <v>-10</v>
      </c>
      <c r="AB21">
        <v>105.81</v>
      </c>
    </row>
    <row r="22" spans="7:28">
      <c r="G22" t="s">
        <v>64</v>
      </c>
      <c r="H22" s="74">
        <v>0</v>
      </c>
      <c r="I22" s="47">
        <v>0</v>
      </c>
      <c r="J22" s="47">
        <v>104.84</v>
      </c>
      <c r="K22" s="47">
        <v>0</v>
      </c>
      <c r="L22" s="47">
        <v>13.47</v>
      </c>
      <c r="M22" s="75">
        <v>0</v>
      </c>
      <c r="N22" s="74">
        <v>-191</v>
      </c>
      <c r="O22" s="47">
        <v>-119</v>
      </c>
      <c r="P22" s="47">
        <v>0</v>
      </c>
      <c r="Q22" s="47">
        <v>-10</v>
      </c>
      <c r="R22" s="47">
        <v>0</v>
      </c>
      <c r="S22" s="75">
        <v>0</v>
      </c>
      <c r="U22" s="74">
        <v>-321.39999999999998</v>
      </c>
      <c r="V22" s="75">
        <v>118.31</v>
      </c>
      <c r="W22">
        <v>-191</v>
      </c>
      <c r="X22">
        <v>-119</v>
      </c>
      <c r="Y22">
        <v>-1.4</v>
      </c>
      <c r="Z22">
        <v>13.47</v>
      </c>
      <c r="AA22">
        <v>-10</v>
      </c>
      <c r="AB22">
        <v>104.84</v>
      </c>
    </row>
    <row r="23" spans="7:28">
      <c r="G23" t="s">
        <v>65</v>
      </c>
      <c r="H23" s="74">
        <v>0</v>
      </c>
      <c r="I23" s="47">
        <v>0</v>
      </c>
      <c r="J23" s="47">
        <v>91.38</v>
      </c>
      <c r="K23" s="47">
        <v>0</v>
      </c>
      <c r="L23" s="47">
        <v>13.95</v>
      </c>
      <c r="M23" s="75">
        <v>0</v>
      </c>
      <c r="N23" s="74">
        <v>-190</v>
      </c>
      <c r="O23" s="47">
        <v>-131</v>
      </c>
      <c r="P23" s="47">
        <v>0</v>
      </c>
      <c r="Q23" s="47">
        <v>-10</v>
      </c>
      <c r="R23" s="47">
        <v>0</v>
      </c>
      <c r="S23" s="75">
        <v>0</v>
      </c>
      <c r="U23" s="74">
        <v>-332.4</v>
      </c>
      <c r="V23" s="75">
        <v>105.33</v>
      </c>
      <c r="W23">
        <v>-190</v>
      </c>
      <c r="X23">
        <v>-131</v>
      </c>
      <c r="Y23">
        <v>-1.4</v>
      </c>
      <c r="Z23">
        <v>13.95</v>
      </c>
      <c r="AA23">
        <v>-10</v>
      </c>
      <c r="AB23">
        <v>91.38</v>
      </c>
    </row>
    <row r="24" spans="7:28">
      <c r="G24" t="s">
        <v>66</v>
      </c>
      <c r="H24" s="74">
        <v>0</v>
      </c>
      <c r="I24" s="47">
        <v>0</v>
      </c>
      <c r="J24" s="47">
        <v>4.8099999999999996</v>
      </c>
      <c r="K24" s="47">
        <v>0</v>
      </c>
      <c r="L24" s="47">
        <v>14.43</v>
      </c>
      <c r="M24" s="75">
        <v>0</v>
      </c>
      <c r="N24" s="74">
        <v>-213</v>
      </c>
      <c r="O24" s="47">
        <v>-27</v>
      </c>
      <c r="P24" s="47">
        <v>0</v>
      </c>
      <c r="Q24" s="47">
        <v>-10</v>
      </c>
      <c r="R24" s="47">
        <v>0</v>
      </c>
      <c r="S24" s="75">
        <v>0</v>
      </c>
      <c r="U24" s="74">
        <v>-251.4</v>
      </c>
      <c r="V24" s="75">
        <v>19.239999999999998</v>
      </c>
      <c r="W24">
        <v>-213</v>
      </c>
      <c r="X24">
        <v>-27</v>
      </c>
      <c r="Y24">
        <v>-1.4</v>
      </c>
      <c r="Z24">
        <v>14.43</v>
      </c>
      <c r="AA24">
        <v>-10</v>
      </c>
      <c r="AB24">
        <v>4.8099999999999996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14.43</v>
      </c>
      <c r="M25" s="75">
        <v>0</v>
      </c>
      <c r="N25" s="74">
        <v>-207</v>
      </c>
      <c r="O25" s="47">
        <v>-14</v>
      </c>
      <c r="P25" s="47">
        <v>-71</v>
      </c>
      <c r="Q25" s="47">
        <v>-15</v>
      </c>
      <c r="R25" s="47">
        <v>0</v>
      </c>
      <c r="S25" s="75">
        <v>0</v>
      </c>
      <c r="U25" s="74">
        <v>-308.39999999999998</v>
      </c>
      <c r="V25" s="75">
        <v>14.43</v>
      </c>
      <c r="W25">
        <v>-207</v>
      </c>
      <c r="X25">
        <v>-14</v>
      </c>
      <c r="Y25">
        <v>-1.4</v>
      </c>
      <c r="Z25">
        <v>14.43</v>
      </c>
      <c r="AA25">
        <v>-15</v>
      </c>
      <c r="AB25">
        <v>-71</v>
      </c>
    </row>
    <row r="26" spans="7:28">
      <c r="G26" t="s">
        <v>68</v>
      </c>
      <c r="H26" s="74">
        <v>0</v>
      </c>
      <c r="I26" s="47">
        <v>0</v>
      </c>
      <c r="J26" s="47">
        <v>101.96</v>
      </c>
      <c r="K26" s="47">
        <v>0</v>
      </c>
      <c r="L26" s="47">
        <v>15.39</v>
      </c>
      <c r="M26" s="75">
        <v>0</v>
      </c>
      <c r="N26" s="74">
        <v>-208</v>
      </c>
      <c r="O26" s="47">
        <v>-17</v>
      </c>
      <c r="P26" s="47">
        <v>0</v>
      </c>
      <c r="Q26" s="47">
        <v>-16</v>
      </c>
      <c r="R26" s="47">
        <v>0</v>
      </c>
      <c r="S26" s="75">
        <v>0</v>
      </c>
      <c r="U26" s="74">
        <v>-242.4</v>
      </c>
      <c r="V26" s="75">
        <v>117.35</v>
      </c>
      <c r="W26">
        <v>-208</v>
      </c>
      <c r="X26">
        <v>-17</v>
      </c>
      <c r="Y26">
        <v>-1.4</v>
      </c>
      <c r="Z26">
        <v>15.39</v>
      </c>
      <c r="AA26">
        <v>-16</v>
      </c>
      <c r="AB26">
        <v>101.96</v>
      </c>
    </row>
    <row r="27" spans="7:28">
      <c r="G27" t="s">
        <v>69</v>
      </c>
      <c r="H27" s="74">
        <v>0</v>
      </c>
      <c r="I27" s="47">
        <v>0</v>
      </c>
      <c r="J27" s="47">
        <v>83.69</v>
      </c>
      <c r="K27" s="47">
        <v>0</v>
      </c>
      <c r="L27" s="47">
        <v>15.87</v>
      </c>
      <c r="M27" s="75">
        <v>0</v>
      </c>
      <c r="N27" s="74">
        <v>-218</v>
      </c>
      <c r="O27" s="47">
        <v>-30</v>
      </c>
      <c r="P27" s="47">
        <v>0</v>
      </c>
      <c r="Q27" s="47">
        <v>-17</v>
      </c>
      <c r="R27" s="47">
        <v>0</v>
      </c>
      <c r="S27" s="75">
        <v>0</v>
      </c>
      <c r="U27" s="74">
        <v>-266.39999999999998</v>
      </c>
      <c r="V27" s="75">
        <v>99.56</v>
      </c>
      <c r="W27">
        <v>-218</v>
      </c>
      <c r="X27">
        <v>-30</v>
      </c>
      <c r="Y27">
        <v>-1.4</v>
      </c>
      <c r="Z27">
        <v>15.87</v>
      </c>
      <c r="AA27">
        <v>-17</v>
      </c>
      <c r="AB27">
        <v>83.69</v>
      </c>
    </row>
    <row r="28" spans="7:28">
      <c r="G28" t="s">
        <v>70</v>
      </c>
      <c r="H28" s="74">
        <v>0</v>
      </c>
      <c r="I28" s="47">
        <v>0</v>
      </c>
      <c r="J28" s="47">
        <v>65.41</v>
      </c>
      <c r="K28" s="47">
        <v>0</v>
      </c>
      <c r="L28" s="47">
        <v>16.54</v>
      </c>
      <c r="M28" s="75">
        <v>0</v>
      </c>
      <c r="N28" s="74">
        <v>-222</v>
      </c>
      <c r="O28" s="47">
        <v>-20</v>
      </c>
      <c r="P28" s="47">
        <v>0</v>
      </c>
      <c r="Q28" s="47">
        <v>-16</v>
      </c>
      <c r="R28" s="47">
        <v>0</v>
      </c>
      <c r="S28" s="75">
        <v>0</v>
      </c>
      <c r="U28" s="74">
        <v>-259.39999999999998</v>
      </c>
      <c r="V28" s="75">
        <v>81.95</v>
      </c>
      <c r="W28">
        <v>-222</v>
      </c>
      <c r="X28">
        <v>-20</v>
      </c>
      <c r="Y28">
        <v>-1.4</v>
      </c>
      <c r="Z28">
        <v>16.54</v>
      </c>
      <c r="AA28">
        <v>-16</v>
      </c>
      <c r="AB28">
        <v>65.41</v>
      </c>
    </row>
    <row r="29" spans="7:28">
      <c r="G29" t="s">
        <v>71</v>
      </c>
      <c r="H29" s="74">
        <v>0</v>
      </c>
      <c r="I29" s="47">
        <v>0</v>
      </c>
      <c r="J29" s="47">
        <v>65.41</v>
      </c>
      <c r="K29" s="47">
        <v>0</v>
      </c>
      <c r="L29" s="47">
        <v>18.47</v>
      </c>
      <c r="M29" s="75">
        <v>0</v>
      </c>
      <c r="N29" s="74">
        <v>-215</v>
      </c>
      <c r="O29" s="47">
        <v>-18</v>
      </c>
      <c r="P29" s="47">
        <v>0</v>
      </c>
      <c r="Q29" s="47">
        <v>-20</v>
      </c>
      <c r="R29" s="47">
        <v>0</v>
      </c>
      <c r="S29" s="75">
        <v>0</v>
      </c>
      <c r="U29" s="74">
        <v>-254.4</v>
      </c>
      <c r="V29" s="75">
        <v>83.88</v>
      </c>
      <c r="W29">
        <v>-215</v>
      </c>
      <c r="X29">
        <v>-18</v>
      </c>
      <c r="Y29">
        <v>-1.4</v>
      </c>
      <c r="Z29">
        <v>18.47</v>
      </c>
      <c r="AA29">
        <v>-20</v>
      </c>
      <c r="AB29">
        <v>65.41</v>
      </c>
    </row>
    <row r="30" spans="7:28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19.43</v>
      </c>
      <c r="M30" s="75">
        <v>0</v>
      </c>
      <c r="N30" s="74">
        <v>-242</v>
      </c>
      <c r="O30" s="47">
        <v>-52</v>
      </c>
      <c r="P30" s="47">
        <v>-83</v>
      </c>
      <c r="Q30" s="47">
        <v>-26</v>
      </c>
      <c r="R30" s="47">
        <v>0</v>
      </c>
      <c r="S30" s="75">
        <v>0</v>
      </c>
      <c r="U30" s="74">
        <v>-404.4</v>
      </c>
      <c r="V30" s="75">
        <v>19.43</v>
      </c>
      <c r="W30">
        <v>-242</v>
      </c>
      <c r="X30">
        <v>-52</v>
      </c>
      <c r="Y30">
        <v>-1.4</v>
      </c>
      <c r="Z30">
        <v>19.43</v>
      </c>
      <c r="AA30">
        <v>-26</v>
      </c>
      <c r="AB30">
        <v>-83</v>
      </c>
    </row>
    <row r="31" spans="7:28">
      <c r="G31" t="s">
        <v>73</v>
      </c>
      <c r="H31" s="74">
        <v>0</v>
      </c>
      <c r="I31" s="47">
        <v>0</v>
      </c>
      <c r="J31" s="47">
        <v>15.39</v>
      </c>
      <c r="K31" s="47">
        <v>0</v>
      </c>
      <c r="L31" s="47">
        <v>20.39</v>
      </c>
      <c r="M31" s="75">
        <v>0</v>
      </c>
      <c r="N31" s="74">
        <v>-185</v>
      </c>
      <c r="O31" s="47">
        <v>-60</v>
      </c>
      <c r="P31" s="47">
        <v>0</v>
      </c>
      <c r="Q31" s="47">
        <v>-20</v>
      </c>
      <c r="R31" s="47">
        <v>0</v>
      </c>
      <c r="S31" s="75">
        <v>0</v>
      </c>
      <c r="U31" s="74">
        <v>-266.39999999999998</v>
      </c>
      <c r="V31" s="75">
        <v>35.78</v>
      </c>
      <c r="W31">
        <v>-185</v>
      </c>
      <c r="X31">
        <v>-60</v>
      </c>
      <c r="Y31">
        <v>-1.4</v>
      </c>
      <c r="Z31">
        <v>20.39</v>
      </c>
      <c r="AA31">
        <v>-20</v>
      </c>
      <c r="AB31">
        <v>15.39</v>
      </c>
    </row>
    <row r="32" spans="7:28">
      <c r="G32" t="s">
        <v>74</v>
      </c>
      <c r="H32" s="74">
        <v>0</v>
      </c>
      <c r="I32" s="47">
        <v>24.05</v>
      </c>
      <c r="J32" s="47">
        <v>68.290000000000006</v>
      </c>
      <c r="K32" s="47">
        <v>0</v>
      </c>
      <c r="L32" s="47">
        <v>20.97</v>
      </c>
      <c r="M32" s="75">
        <v>0</v>
      </c>
      <c r="N32" s="74">
        <v>-202</v>
      </c>
      <c r="O32" s="47">
        <v>0</v>
      </c>
      <c r="P32" s="47">
        <v>0</v>
      </c>
      <c r="Q32" s="47">
        <v>-22</v>
      </c>
      <c r="R32" s="47">
        <v>0</v>
      </c>
      <c r="S32" s="75">
        <v>0</v>
      </c>
      <c r="U32" s="74">
        <v>-225.4</v>
      </c>
      <c r="V32" s="75">
        <v>113.31</v>
      </c>
      <c r="W32">
        <v>-202</v>
      </c>
      <c r="X32">
        <v>24.05</v>
      </c>
      <c r="Y32">
        <v>-1.4</v>
      </c>
      <c r="Z32">
        <v>20.97</v>
      </c>
      <c r="AA32">
        <v>-22</v>
      </c>
      <c r="AB32">
        <v>68.290000000000006</v>
      </c>
    </row>
    <row r="33" spans="7:28">
      <c r="G33" t="s">
        <v>75</v>
      </c>
      <c r="H33" s="74">
        <v>0</v>
      </c>
      <c r="I33" s="47">
        <v>25.01</v>
      </c>
      <c r="J33" s="47">
        <v>81.760000000000005</v>
      </c>
      <c r="K33" s="47">
        <v>0</v>
      </c>
      <c r="L33" s="47">
        <v>21.64</v>
      </c>
      <c r="M33" s="75">
        <v>0</v>
      </c>
      <c r="N33" s="74">
        <v>-207</v>
      </c>
      <c r="O33" s="47">
        <v>0</v>
      </c>
      <c r="P33" s="47">
        <v>0</v>
      </c>
      <c r="Q33" s="47">
        <v>-23</v>
      </c>
      <c r="R33" s="47">
        <v>0</v>
      </c>
      <c r="S33" s="75">
        <v>0</v>
      </c>
      <c r="U33" s="74">
        <v>-231.4</v>
      </c>
      <c r="V33" s="75">
        <v>128.41</v>
      </c>
      <c r="W33">
        <v>-207</v>
      </c>
      <c r="X33">
        <v>25.01</v>
      </c>
      <c r="Y33">
        <v>-1.4</v>
      </c>
      <c r="Z33">
        <v>21.64</v>
      </c>
      <c r="AA33">
        <v>-23</v>
      </c>
      <c r="AB33">
        <v>81.760000000000005</v>
      </c>
    </row>
    <row r="34" spans="7:28">
      <c r="G34" t="s">
        <v>76</v>
      </c>
      <c r="H34" s="74">
        <v>0</v>
      </c>
      <c r="I34" s="47">
        <v>26.93</v>
      </c>
      <c r="J34" s="47">
        <v>82.73</v>
      </c>
      <c r="K34" s="47">
        <v>0</v>
      </c>
      <c r="L34" s="47">
        <v>22.12</v>
      </c>
      <c r="M34" s="75">
        <v>0</v>
      </c>
      <c r="N34" s="74">
        <v>-224</v>
      </c>
      <c r="O34" s="47">
        <v>0</v>
      </c>
      <c r="P34" s="47">
        <v>0</v>
      </c>
      <c r="Q34" s="47">
        <v>-23</v>
      </c>
      <c r="R34" s="47">
        <v>0</v>
      </c>
      <c r="S34" s="75">
        <v>0</v>
      </c>
      <c r="U34" s="74">
        <v>-248.4</v>
      </c>
      <c r="V34" s="75">
        <v>131.78</v>
      </c>
      <c r="W34">
        <v>-224</v>
      </c>
      <c r="X34">
        <v>26.93</v>
      </c>
      <c r="Y34">
        <v>-1.4</v>
      </c>
      <c r="Z34">
        <v>22.12</v>
      </c>
      <c r="AA34">
        <v>-23</v>
      </c>
      <c r="AB34">
        <v>82.73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18.28</v>
      </c>
      <c r="M35" s="75">
        <v>0</v>
      </c>
      <c r="N35" s="74">
        <v>-201</v>
      </c>
      <c r="O35" s="47">
        <v>-15</v>
      </c>
      <c r="P35" s="47">
        <v>-30</v>
      </c>
      <c r="Q35" s="47">
        <v>-22</v>
      </c>
      <c r="R35" s="47">
        <v>0</v>
      </c>
      <c r="S35" s="75">
        <v>0</v>
      </c>
      <c r="U35" s="74">
        <v>-269.39999999999998</v>
      </c>
      <c r="V35" s="75">
        <v>18.28</v>
      </c>
      <c r="W35">
        <v>-201</v>
      </c>
      <c r="X35">
        <v>-15</v>
      </c>
      <c r="Y35">
        <v>-1.4</v>
      </c>
      <c r="Z35">
        <v>18.28</v>
      </c>
      <c r="AA35">
        <v>-22</v>
      </c>
      <c r="AB35">
        <v>-30</v>
      </c>
    </row>
    <row r="36" spans="7:28">
      <c r="G36" t="s">
        <v>78</v>
      </c>
      <c r="H36" s="74">
        <v>0</v>
      </c>
      <c r="I36" s="47">
        <v>0</v>
      </c>
      <c r="J36" s="47">
        <v>9.6199999999999992</v>
      </c>
      <c r="K36" s="47">
        <v>0</v>
      </c>
      <c r="L36" s="47">
        <v>18.760000000000002</v>
      </c>
      <c r="M36" s="75">
        <v>0</v>
      </c>
      <c r="N36" s="74">
        <v>-212</v>
      </c>
      <c r="O36" s="47">
        <v>0</v>
      </c>
      <c r="P36" s="47">
        <v>0</v>
      </c>
      <c r="Q36" s="47">
        <v>-21</v>
      </c>
      <c r="R36" s="47">
        <v>0</v>
      </c>
      <c r="S36" s="75">
        <v>0</v>
      </c>
      <c r="U36" s="74">
        <v>-234.4</v>
      </c>
      <c r="V36" s="75">
        <v>28.38</v>
      </c>
      <c r="W36">
        <v>-212</v>
      </c>
      <c r="X36">
        <v>0</v>
      </c>
      <c r="Y36">
        <v>-1.4</v>
      </c>
      <c r="Z36">
        <v>18.760000000000002</v>
      </c>
      <c r="AA36">
        <v>-21</v>
      </c>
      <c r="AB36">
        <v>9.6199999999999992</v>
      </c>
    </row>
    <row r="37" spans="7:28">
      <c r="G37" t="s">
        <v>79</v>
      </c>
      <c r="H37" s="74">
        <v>0</v>
      </c>
      <c r="I37" s="47">
        <v>4.8099999999999996</v>
      </c>
      <c r="J37" s="47">
        <v>23.08</v>
      </c>
      <c r="K37" s="47">
        <v>0</v>
      </c>
      <c r="L37" s="47">
        <v>19.239999999999998</v>
      </c>
      <c r="M37" s="75">
        <v>0</v>
      </c>
      <c r="N37" s="74">
        <v>-107</v>
      </c>
      <c r="O37" s="47">
        <v>0</v>
      </c>
      <c r="P37" s="47">
        <v>0</v>
      </c>
      <c r="Q37" s="47">
        <v>-19</v>
      </c>
      <c r="R37" s="47">
        <v>0</v>
      </c>
      <c r="S37" s="75">
        <v>0</v>
      </c>
      <c r="U37" s="74">
        <v>-127.4</v>
      </c>
      <c r="V37" s="75">
        <v>47.13</v>
      </c>
      <c r="W37">
        <v>-107</v>
      </c>
      <c r="X37">
        <v>4.8099999999999996</v>
      </c>
      <c r="Y37">
        <v>-1.4</v>
      </c>
      <c r="Z37">
        <v>19.239999999999998</v>
      </c>
      <c r="AA37">
        <v>-19</v>
      </c>
      <c r="AB37">
        <v>23.08</v>
      </c>
    </row>
    <row r="38" spans="7:28">
      <c r="G38" t="s">
        <v>80</v>
      </c>
      <c r="H38" s="74">
        <v>0</v>
      </c>
      <c r="I38" s="47">
        <v>19.239999999999998</v>
      </c>
      <c r="J38" s="47">
        <v>29.82</v>
      </c>
      <c r="K38" s="47">
        <v>0</v>
      </c>
      <c r="L38" s="47">
        <v>19.43</v>
      </c>
      <c r="M38" s="75">
        <v>0</v>
      </c>
      <c r="N38" s="74">
        <v>-104</v>
      </c>
      <c r="O38" s="47">
        <v>0</v>
      </c>
      <c r="P38" s="47">
        <v>0</v>
      </c>
      <c r="Q38" s="47">
        <v>-18</v>
      </c>
      <c r="R38" s="47">
        <v>0</v>
      </c>
      <c r="S38" s="75">
        <v>0</v>
      </c>
      <c r="U38" s="74">
        <v>-123.4</v>
      </c>
      <c r="V38" s="75">
        <v>68.489999999999995</v>
      </c>
      <c r="W38">
        <v>-104</v>
      </c>
      <c r="X38">
        <v>19.239999999999998</v>
      </c>
      <c r="Y38">
        <v>-1.4</v>
      </c>
      <c r="Z38">
        <v>19.43</v>
      </c>
      <c r="AA38">
        <v>-18</v>
      </c>
      <c r="AB38">
        <v>29.82</v>
      </c>
    </row>
    <row r="39" spans="7:28">
      <c r="G39" t="s">
        <v>81</v>
      </c>
      <c r="H39" s="74">
        <v>0</v>
      </c>
      <c r="I39" s="47">
        <v>0</v>
      </c>
      <c r="J39" s="47">
        <v>52.91</v>
      </c>
      <c r="K39" s="47">
        <v>0</v>
      </c>
      <c r="L39" s="47">
        <v>16.829999999999998</v>
      </c>
      <c r="M39" s="75">
        <v>0</v>
      </c>
      <c r="N39" s="74">
        <v>-135</v>
      </c>
      <c r="O39" s="47">
        <v>-40</v>
      </c>
      <c r="P39" s="47">
        <v>0</v>
      </c>
      <c r="Q39" s="47">
        <v>-23</v>
      </c>
      <c r="R39" s="47">
        <v>0</v>
      </c>
      <c r="S39" s="75">
        <v>0</v>
      </c>
      <c r="U39" s="74">
        <v>-198.4</v>
      </c>
      <c r="V39" s="75">
        <v>69.739999999999995</v>
      </c>
      <c r="W39">
        <v>-135</v>
      </c>
      <c r="X39">
        <v>-40</v>
      </c>
      <c r="Y39">
        <v>-0.4</v>
      </c>
      <c r="Z39">
        <v>16.829999999999998</v>
      </c>
      <c r="AA39">
        <v>-23</v>
      </c>
      <c r="AB39">
        <v>52.91</v>
      </c>
    </row>
    <row r="40" spans="7:28">
      <c r="G40" t="s">
        <v>82</v>
      </c>
      <c r="H40" s="74">
        <v>0</v>
      </c>
      <c r="I40" s="47">
        <v>0</v>
      </c>
      <c r="J40" s="47">
        <v>71.19</v>
      </c>
      <c r="K40" s="47">
        <v>0</v>
      </c>
      <c r="L40" s="47">
        <v>16.54</v>
      </c>
      <c r="M40" s="75">
        <v>0</v>
      </c>
      <c r="N40" s="74">
        <v>-127</v>
      </c>
      <c r="O40" s="47">
        <v>-35</v>
      </c>
      <c r="P40" s="47">
        <v>0</v>
      </c>
      <c r="Q40" s="47">
        <v>-23</v>
      </c>
      <c r="R40" s="47">
        <v>0</v>
      </c>
      <c r="S40" s="75">
        <v>0</v>
      </c>
      <c r="U40" s="74">
        <v>-185.4</v>
      </c>
      <c r="V40" s="75">
        <v>87.73</v>
      </c>
      <c r="W40">
        <v>-127</v>
      </c>
      <c r="X40">
        <v>-35</v>
      </c>
      <c r="Y40">
        <v>-0.4</v>
      </c>
      <c r="Z40">
        <v>16.54</v>
      </c>
      <c r="AA40">
        <v>-23</v>
      </c>
      <c r="AB40">
        <v>71.19</v>
      </c>
    </row>
    <row r="41" spans="7:28">
      <c r="G41" t="s">
        <v>83</v>
      </c>
      <c r="H41" s="74">
        <v>0</v>
      </c>
      <c r="I41" s="47">
        <v>0</v>
      </c>
      <c r="J41" s="47">
        <v>55.79</v>
      </c>
      <c r="K41" s="47">
        <v>0</v>
      </c>
      <c r="L41" s="47">
        <v>13.66</v>
      </c>
      <c r="M41" s="75">
        <v>0</v>
      </c>
      <c r="N41" s="74">
        <v>-181</v>
      </c>
      <c r="O41" s="47">
        <v>-50</v>
      </c>
      <c r="P41" s="47">
        <v>0</v>
      </c>
      <c r="Q41" s="47">
        <v>-23</v>
      </c>
      <c r="R41" s="47">
        <v>0</v>
      </c>
      <c r="S41" s="75">
        <v>0</v>
      </c>
      <c r="U41" s="74">
        <v>-254.4</v>
      </c>
      <c r="V41" s="75">
        <v>69.45</v>
      </c>
      <c r="W41">
        <v>-181</v>
      </c>
      <c r="X41">
        <v>-50</v>
      </c>
      <c r="Y41">
        <v>-0.4</v>
      </c>
      <c r="Z41">
        <v>13.66</v>
      </c>
      <c r="AA41">
        <v>-23</v>
      </c>
      <c r="AB41">
        <v>55.79</v>
      </c>
    </row>
    <row r="42" spans="7:28">
      <c r="G42" t="s">
        <v>84</v>
      </c>
      <c r="H42" s="74">
        <v>0</v>
      </c>
      <c r="I42" s="47">
        <v>0</v>
      </c>
      <c r="J42" s="47">
        <v>65.41</v>
      </c>
      <c r="K42" s="47">
        <v>0</v>
      </c>
      <c r="L42" s="47">
        <v>13.95</v>
      </c>
      <c r="M42" s="75">
        <v>0</v>
      </c>
      <c r="N42" s="74">
        <v>-160</v>
      </c>
      <c r="O42" s="47">
        <v>-50</v>
      </c>
      <c r="P42" s="47">
        <v>0</v>
      </c>
      <c r="Q42" s="47">
        <v>-21</v>
      </c>
      <c r="R42" s="47">
        <v>0</v>
      </c>
      <c r="S42" s="75">
        <v>0</v>
      </c>
      <c r="U42" s="74">
        <v>-231.4</v>
      </c>
      <c r="V42" s="75">
        <v>79.36</v>
      </c>
      <c r="W42">
        <v>-160</v>
      </c>
      <c r="X42">
        <v>-50</v>
      </c>
      <c r="Y42">
        <v>-0.4</v>
      </c>
      <c r="Z42">
        <v>13.95</v>
      </c>
      <c r="AA42">
        <v>-21</v>
      </c>
      <c r="AB42">
        <v>65.41</v>
      </c>
    </row>
    <row r="43" spans="7:28">
      <c r="G43" t="s">
        <v>85</v>
      </c>
      <c r="H43" s="74">
        <v>0</v>
      </c>
      <c r="I43" s="47">
        <v>0</v>
      </c>
      <c r="J43" s="47">
        <v>61.57</v>
      </c>
      <c r="K43" s="47">
        <v>0</v>
      </c>
      <c r="L43" s="47">
        <v>12.02</v>
      </c>
      <c r="M43" s="75">
        <v>0</v>
      </c>
      <c r="N43" s="74">
        <v>-168</v>
      </c>
      <c r="O43" s="47">
        <v>-45</v>
      </c>
      <c r="P43" s="47">
        <v>0</v>
      </c>
      <c r="Q43" s="47">
        <v>-23</v>
      </c>
      <c r="R43" s="47">
        <v>0</v>
      </c>
      <c r="S43" s="75">
        <v>0</v>
      </c>
      <c r="U43" s="74">
        <v>-236.4</v>
      </c>
      <c r="V43" s="75">
        <v>73.59</v>
      </c>
      <c r="W43">
        <v>-168</v>
      </c>
      <c r="X43">
        <v>-45</v>
      </c>
      <c r="Y43">
        <v>-0.4</v>
      </c>
      <c r="Z43">
        <v>12.02</v>
      </c>
      <c r="AA43">
        <v>-23</v>
      </c>
      <c r="AB43">
        <v>61.57</v>
      </c>
    </row>
    <row r="44" spans="7:28">
      <c r="G44" t="s">
        <v>86</v>
      </c>
      <c r="H44" s="74">
        <v>0</v>
      </c>
      <c r="I44" s="47">
        <v>0</v>
      </c>
      <c r="J44" s="47">
        <v>71.180000000000007</v>
      </c>
      <c r="K44" s="47">
        <v>0</v>
      </c>
      <c r="L44" s="47">
        <v>12.12</v>
      </c>
      <c r="M44" s="75">
        <v>0</v>
      </c>
      <c r="N44" s="74">
        <v>-175</v>
      </c>
      <c r="O44" s="47">
        <v>-30</v>
      </c>
      <c r="P44" s="47">
        <v>0</v>
      </c>
      <c r="Q44" s="47">
        <v>-22</v>
      </c>
      <c r="R44" s="47">
        <v>0</v>
      </c>
      <c r="S44" s="75">
        <v>0</v>
      </c>
      <c r="U44" s="74">
        <v>-227.4</v>
      </c>
      <c r="V44" s="75">
        <v>83.3</v>
      </c>
      <c r="W44">
        <v>-175</v>
      </c>
      <c r="X44">
        <v>-30</v>
      </c>
      <c r="Y44">
        <v>-0.4</v>
      </c>
      <c r="Z44">
        <v>12.12</v>
      </c>
      <c r="AA44">
        <v>-22</v>
      </c>
      <c r="AB44">
        <v>71.180000000000007</v>
      </c>
    </row>
    <row r="45" spans="7:28">
      <c r="G45" t="s">
        <v>87</v>
      </c>
      <c r="H45" s="74">
        <v>0</v>
      </c>
      <c r="I45" s="47">
        <v>0</v>
      </c>
      <c r="J45" s="47">
        <v>48.09</v>
      </c>
      <c r="K45" s="47">
        <v>0</v>
      </c>
      <c r="L45" s="47">
        <v>12.12</v>
      </c>
      <c r="M45" s="75">
        <v>0</v>
      </c>
      <c r="N45" s="74">
        <v>-178</v>
      </c>
      <c r="O45" s="47">
        <v>-50</v>
      </c>
      <c r="P45" s="47">
        <v>0</v>
      </c>
      <c r="Q45" s="47">
        <v>-20</v>
      </c>
      <c r="R45" s="47">
        <v>0</v>
      </c>
      <c r="S45" s="75">
        <v>0</v>
      </c>
      <c r="U45" s="74">
        <v>-248.4</v>
      </c>
      <c r="V45" s="75">
        <v>60.21</v>
      </c>
      <c r="W45">
        <v>-178</v>
      </c>
      <c r="X45">
        <v>-50</v>
      </c>
      <c r="Y45">
        <v>-0.4</v>
      </c>
      <c r="Z45">
        <v>12.12</v>
      </c>
      <c r="AA45">
        <v>-20</v>
      </c>
      <c r="AB45">
        <v>48.09</v>
      </c>
    </row>
    <row r="46" spans="7:28">
      <c r="G46" t="s">
        <v>88</v>
      </c>
      <c r="H46" s="74">
        <v>0</v>
      </c>
      <c r="I46" s="47">
        <v>0</v>
      </c>
      <c r="J46" s="47">
        <v>46.17</v>
      </c>
      <c r="K46" s="47">
        <v>0</v>
      </c>
      <c r="L46" s="47">
        <v>12.12</v>
      </c>
      <c r="M46" s="75">
        <v>0</v>
      </c>
      <c r="N46" s="74">
        <v>-173</v>
      </c>
      <c r="O46" s="47">
        <v>-50</v>
      </c>
      <c r="P46" s="47">
        <v>0</v>
      </c>
      <c r="Q46" s="47">
        <v>-20</v>
      </c>
      <c r="R46" s="47">
        <v>0</v>
      </c>
      <c r="S46" s="75">
        <v>0</v>
      </c>
      <c r="U46" s="74">
        <v>-243.4</v>
      </c>
      <c r="V46" s="75">
        <v>58.29</v>
      </c>
      <c r="W46">
        <v>-173</v>
      </c>
      <c r="X46">
        <v>-50</v>
      </c>
      <c r="Y46">
        <v>-0.4</v>
      </c>
      <c r="Z46">
        <v>12.12</v>
      </c>
      <c r="AA46">
        <v>-20</v>
      </c>
      <c r="AB46">
        <v>46.17</v>
      </c>
    </row>
    <row r="47" spans="7:28">
      <c r="G47" t="s">
        <v>89</v>
      </c>
      <c r="H47" s="74">
        <v>0</v>
      </c>
      <c r="I47" s="47">
        <v>0</v>
      </c>
      <c r="J47" s="47">
        <v>26.93</v>
      </c>
      <c r="K47" s="47">
        <v>0</v>
      </c>
      <c r="L47" s="47">
        <v>12.12</v>
      </c>
      <c r="M47" s="75">
        <v>0</v>
      </c>
      <c r="N47" s="74">
        <v>-229</v>
      </c>
      <c r="O47" s="47">
        <v>-110</v>
      </c>
      <c r="P47" s="47">
        <v>0</v>
      </c>
      <c r="Q47" s="47">
        <v>-20</v>
      </c>
      <c r="R47" s="47">
        <v>0</v>
      </c>
      <c r="S47" s="75">
        <v>0</v>
      </c>
      <c r="U47" s="74">
        <v>-359.4</v>
      </c>
      <c r="V47" s="75">
        <v>39.049999999999997</v>
      </c>
      <c r="W47">
        <v>-229</v>
      </c>
      <c r="X47">
        <v>-110</v>
      </c>
      <c r="Y47">
        <v>-0.4</v>
      </c>
      <c r="Z47">
        <v>12.12</v>
      </c>
      <c r="AA47">
        <v>-20</v>
      </c>
      <c r="AB47">
        <v>26.93</v>
      </c>
    </row>
    <row r="48" spans="7:28">
      <c r="G48" t="s">
        <v>90</v>
      </c>
      <c r="H48" s="74">
        <v>0</v>
      </c>
      <c r="I48" s="47">
        <v>0</v>
      </c>
      <c r="J48" s="47">
        <v>36.549999999999997</v>
      </c>
      <c r="K48" s="47">
        <v>0</v>
      </c>
      <c r="L48" s="47">
        <v>12.12</v>
      </c>
      <c r="M48" s="75">
        <v>0</v>
      </c>
      <c r="N48" s="74">
        <v>-224</v>
      </c>
      <c r="O48" s="47">
        <v>-100</v>
      </c>
      <c r="P48" s="47">
        <v>0</v>
      </c>
      <c r="Q48" s="47">
        <v>-19</v>
      </c>
      <c r="R48" s="47">
        <v>0</v>
      </c>
      <c r="S48" s="75">
        <v>0</v>
      </c>
      <c r="U48" s="74">
        <v>-343.4</v>
      </c>
      <c r="V48" s="75">
        <v>48.67</v>
      </c>
      <c r="W48">
        <v>-224</v>
      </c>
      <c r="X48">
        <v>-100</v>
      </c>
      <c r="Y48">
        <v>-0.4</v>
      </c>
      <c r="Z48">
        <v>12.12</v>
      </c>
      <c r="AA48">
        <v>-19</v>
      </c>
      <c r="AB48">
        <v>36.549999999999997</v>
      </c>
    </row>
    <row r="49" spans="7:28">
      <c r="G49" t="s">
        <v>91</v>
      </c>
      <c r="H49" s="74">
        <v>0</v>
      </c>
      <c r="I49" s="47">
        <v>0</v>
      </c>
      <c r="J49" s="47">
        <v>18.28</v>
      </c>
      <c r="K49" s="47">
        <v>0</v>
      </c>
      <c r="L49" s="47">
        <v>12.12</v>
      </c>
      <c r="M49" s="75">
        <v>0</v>
      </c>
      <c r="N49" s="74">
        <v>-121</v>
      </c>
      <c r="O49" s="47">
        <v>-120</v>
      </c>
      <c r="P49" s="47">
        <v>0</v>
      </c>
      <c r="Q49" s="47">
        <v>-22</v>
      </c>
      <c r="R49" s="47">
        <v>0</v>
      </c>
      <c r="S49" s="75">
        <v>0</v>
      </c>
      <c r="U49" s="74">
        <v>-263.39999999999998</v>
      </c>
      <c r="V49" s="75">
        <v>30.4</v>
      </c>
      <c r="W49">
        <v>-121</v>
      </c>
      <c r="X49">
        <v>-120</v>
      </c>
      <c r="Y49">
        <v>-0.4</v>
      </c>
      <c r="Z49">
        <v>12.12</v>
      </c>
      <c r="AA49">
        <v>-22</v>
      </c>
      <c r="AB49">
        <v>18.28</v>
      </c>
    </row>
    <row r="50" spans="7:28">
      <c r="G50" t="s">
        <v>92</v>
      </c>
      <c r="H50" s="74">
        <v>0</v>
      </c>
      <c r="I50" s="47">
        <v>0</v>
      </c>
      <c r="J50" s="47">
        <v>23.09</v>
      </c>
      <c r="K50" s="47">
        <v>0</v>
      </c>
      <c r="L50" s="47">
        <v>12.12</v>
      </c>
      <c r="M50" s="75">
        <v>0</v>
      </c>
      <c r="N50" s="74">
        <v>-115</v>
      </c>
      <c r="O50" s="47">
        <v>-120</v>
      </c>
      <c r="P50" s="47">
        <v>0</v>
      </c>
      <c r="Q50" s="47">
        <v>-20</v>
      </c>
      <c r="R50" s="47">
        <v>0</v>
      </c>
      <c r="S50" s="75">
        <v>0</v>
      </c>
      <c r="U50" s="74">
        <v>-255.4</v>
      </c>
      <c r="V50" s="75">
        <v>35.21</v>
      </c>
      <c r="W50">
        <v>-115</v>
      </c>
      <c r="X50">
        <v>-120</v>
      </c>
      <c r="Y50">
        <v>-0.4</v>
      </c>
      <c r="Z50">
        <v>12.12</v>
      </c>
      <c r="AA50">
        <v>-20</v>
      </c>
      <c r="AB50">
        <v>23.09</v>
      </c>
    </row>
    <row r="51" spans="7:28">
      <c r="G51" t="s">
        <v>93</v>
      </c>
      <c r="H51" s="74">
        <v>0</v>
      </c>
      <c r="I51" s="47">
        <v>0</v>
      </c>
      <c r="J51" s="47">
        <v>4.8099999999999996</v>
      </c>
      <c r="K51" s="47">
        <v>0</v>
      </c>
      <c r="L51" s="47">
        <v>11.54</v>
      </c>
      <c r="M51" s="75">
        <v>0</v>
      </c>
      <c r="N51" s="74">
        <v>-119</v>
      </c>
      <c r="O51" s="47">
        <v>-115</v>
      </c>
      <c r="P51" s="47">
        <v>0</v>
      </c>
      <c r="Q51" s="47">
        <v>-20</v>
      </c>
      <c r="R51" s="47">
        <v>0</v>
      </c>
      <c r="S51" s="75">
        <v>0</v>
      </c>
      <c r="U51" s="74">
        <v>-254.4</v>
      </c>
      <c r="V51" s="75">
        <v>16.350000000000001</v>
      </c>
      <c r="W51">
        <v>-119</v>
      </c>
      <c r="X51">
        <v>-115</v>
      </c>
      <c r="Y51">
        <v>-0.4</v>
      </c>
      <c r="Z51">
        <v>11.54</v>
      </c>
      <c r="AA51">
        <v>-20</v>
      </c>
      <c r="AB51">
        <v>4.8099999999999996</v>
      </c>
    </row>
    <row r="52" spans="7:28">
      <c r="G52" t="s">
        <v>94</v>
      </c>
      <c r="H52" s="74">
        <v>0</v>
      </c>
      <c r="I52" s="47">
        <v>0</v>
      </c>
      <c r="J52" s="47">
        <v>4.8099999999999996</v>
      </c>
      <c r="K52" s="47">
        <v>0</v>
      </c>
      <c r="L52" s="47">
        <v>11.54</v>
      </c>
      <c r="M52" s="75">
        <v>0</v>
      </c>
      <c r="N52" s="74">
        <v>-113</v>
      </c>
      <c r="O52" s="47">
        <v>-115</v>
      </c>
      <c r="P52" s="47">
        <v>0</v>
      </c>
      <c r="Q52" s="47">
        <v>-21</v>
      </c>
      <c r="R52" s="47">
        <v>0</v>
      </c>
      <c r="S52" s="75">
        <v>0</v>
      </c>
      <c r="U52" s="74">
        <v>-249.4</v>
      </c>
      <c r="V52" s="75">
        <v>16.350000000000001</v>
      </c>
      <c r="W52">
        <v>-113</v>
      </c>
      <c r="X52">
        <v>-115</v>
      </c>
      <c r="Y52">
        <v>-0.4</v>
      </c>
      <c r="Z52">
        <v>11.54</v>
      </c>
      <c r="AA52">
        <v>-21</v>
      </c>
      <c r="AB52">
        <v>4.8099999999999996</v>
      </c>
    </row>
    <row r="53" spans="7:28">
      <c r="G53" t="s">
        <v>95</v>
      </c>
      <c r="H53" s="74">
        <v>0</v>
      </c>
      <c r="I53" s="47">
        <v>0</v>
      </c>
      <c r="J53" s="47">
        <v>4.8099999999999996</v>
      </c>
      <c r="K53" s="47">
        <v>0</v>
      </c>
      <c r="L53" s="47">
        <v>11.54</v>
      </c>
      <c r="M53" s="75">
        <v>0</v>
      </c>
      <c r="N53" s="74">
        <v>-104</v>
      </c>
      <c r="O53" s="47">
        <v>-147</v>
      </c>
      <c r="P53" s="47">
        <v>0</v>
      </c>
      <c r="Q53" s="47">
        <v>-0.38</v>
      </c>
      <c r="R53" s="47">
        <v>0</v>
      </c>
      <c r="S53" s="75">
        <v>0</v>
      </c>
      <c r="U53" s="74">
        <v>-251.39</v>
      </c>
      <c r="V53" s="75">
        <v>16.350000000000001</v>
      </c>
      <c r="W53">
        <v>-104</v>
      </c>
      <c r="X53">
        <v>-147</v>
      </c>
      <c r="Y53">
        <v>-0.01</v>
      </c>
      <c r="Z53">
        <v>11.54</v>
      </c>
      <c r="AA53">
        <v>-0.38</v>
      </c>
      <c r="AB53">
        <v>4.8099999999999996</v>
      </c>
    </row>
    <row r="54" spans="7:28">
      <c r="G54" t="s">
        <v>96</v>
      </c>
      <c r="H54" s="74">
        <v>0</v>
      </c>
      <c r="I54" s="47">
        <v>0</v>
      </c>
      <c r="J54" s="47">
        <v>9.6199999999999992</v>
      </c>
      <c r="K54" s="47">
        <v>0</v>
      </c>
      <c r="L54" s="47">
        <v>11.54</v>
      </c>
      <c r="M54" s="75">
        <v>0</v>
      </c>
      <c r="N54" s="74">
        <v>-98</v>
      </c>
      <c r="O54" s="47">
        <v>-154</v>
      </c>
      <c r="P54" s="47">
        <v>0</v>
      </c>
      <c r="Q54" s="47">
        <v>0</v>
      </c>
      <c r="R54" s="47">
        <v>0</v>
      </c>
      <c r="S54" s="75">
        <v>0</v>
      </c>
      <c r="U54" s="74">
        <v>-252</v>
      </c>
      <c r="V54" s="75">
        <v>21.16</v>
      </c>
      <c r="W54">
        <v>-98</v>
      </c>
      <c r="X54">
        <v>-154</v>
      </c>
      <c r="Y54">
        <v>0</v>
      </c>
      <c r="Z54">
        <v>11.54</v>
      </c>
      <c r="AA54">
        <v>0</v>
      </c>
      <c r="AB54">
        <v>9.6199999999999992</v>
      </c>
    </row>
    <row r="55" spans="7:28">
      <c r="G55" t="s">
        <v>97</v>
      </c>
      <c r="H55" s="74">
        <v>0</v>
      </c>
      <c r="I55" s="47">
        <v>0</v>
      </c>
      <c r="J55" s="47">
        <v>44.25</v>
      </c>
      <c r="K55" s="47">
        <v>0</v>
      </c>
      <c r="L55" s="47">
        <v>12.02</v>
      </c>
      <c r="M55" s="75">
        <v>0</v>
      </c>
      <c r="N55" s="74">
        <v>-107</v>
      </c>
      <c r="O55" s="47">
        <v>-158</v>
      </c>
      <c r="P55" s="47">
        <v>0</v>
      </c>
      <c r="Q55" s="47">
        <v>0</v>
      </c>
      <c r="R55" s="47">
        <v>0</v>
      </c>
      <c r="S55" s="75">
        <v>0</v>
      </c>
      <c r="U55" s="74">
        <v>-265</v>
      </c>
      <c r="V55" s="75">
        <v>56.27</v>
      </c>
      <c r="W55">
        <v>-107</v>
      </c>
      <c r="X55">
        <v>-158</v>
      </c>
      <c r="Y55">
        <v>0</v>
      </c>
      <c r="Z55">
        <v>12.02</v>
      </c>
      <c r="AA55">
        <v>0</v>
      </c>
      <c r="AB55">
        <v>44.25</v>
      </c>
    </row>
    <row r="56" spans="7:28">
      <c r="G56" t="s">
        <v>98</v>
      </c>
      <c r="H56" s="74">
        <v>0</v>
      </c>
      <c r="I56" s="47">
        <v>0</v>
      </c>
      <c r="J56" s="47">
        <v>24.05</v>
      </c>
      <c r="K56" s="47">
        <v>0</v>
      </c>
      <c r="L56" s="47">
        <v>12.31</v>
      </c>
      <c r="M56" s="75">
        <v>0</v>
      </c>
      <c r="N56" s="74">
        <v>-102.99</v>
      </c>
      <c r="O56" s="47">
        <v>-163</v>
      </c>
      <c r="P56" s="47">
        <v>0</v>
      </c>
      <c r="Q56" s="47">
        <v>0</v>
      </c>
      <c r="R56" s="47">
        <v>0</v>
      </c>
      <c r="S56" s="75">
        <v>0</v>
      </c>
      <c r="U56" s="74">
        <v>-265.99</v>
      </c>
      <c r="V56" s="75">
        <v>36.36</v>
      </c>
      <c r="W56">
        <v>-102.99</v>
      </c>
      <c r="X56">
        <v>-163</v>
      </c>
      <c r="Y56">
        <v>0</v>
      </c>
      <c r="Z56">
        <v>12.31</v>
      </c>
      <c r="AA56">
        <v>0</v>
      </c>
      <c r="AB56">
        <v>24.05</v>
      </c>
    </row>
    <row r="57" spans="7:28">
      <c r="G57" t="s">
        <v>99</v>
      </c>
      <c r="H57" s="74">
        <v>0</v>
      </c>
      <c r="I57" s="47">
        <v>0</v>
      </c>
      <c r="J57" s="47">
        <v>66.38</v>
      </c>
      <c r="K57" s="47">
        <v>0</v>
      </c>
      <c r="L57" s="47">
        <v>12.5</v>
      </c>
      <c r="M57" s="75">
        <v>0</v>
      </c>
      <c r="N57" s="74">
        <v>-60.84</v>
      </c>
      <c r="O57" s="47">
        <v>-163</v>
      </c>
      <c r="P57" s="47">
        <v>0</v>
      </c>
      <c r="Q57" s="47">
        <v>0</v>
      </c>
      <c r="R57" s="47">
        <v>0</v>
      </c>
      <c r="S57" s="75">
        <v>0</v>
      </c>
      <c r="U57" s="74">
        <v>-223.84</v>
      </c>
      <c r="V57" s="75">
        <v>78.88</v>
      </c>
      <c r="W57">
        <v>-60.84</v>
      </c>
      <c r="X57">
        <v>-163</v>
      </c>
      <c r="Y57">
        <v>0</v>
      </c>
      <c r="Z57">
        <v>12.5</v>
      </c>
      <c r="AA57">
        <v>0</v>
      </c>
      <c r="AB57">
        <v>66.38</v>
      </c>
    </row>
    <row r="58" spans="7:28">
      <c r="G58" t="s">
        <v>100</v>
      </c>
      <c r="H58" s="74">
        <v>0</v>
      </c>
      <c r="I58" s="47">
        <v>0</v>
      </c>
      <c r="J58" s="47">
        <v>66.38</v>
      </c>
      <c r="K58" s="47">
        <v>0</v>
      </c>
      <c r="L58" s="47">
        <v>12.5</v>
      </c>
      <c r="M58" s="75">
        <v>0</v>
      </c>
      <c r="N58" s="74">
        <v>-78.62</v>
      </c>
      <c r="O58" s="47">
        <v>-159</v>
      </c>
      <c r="P58" s="47">
        <v>0</v>
      </c>
      <c r="Q58" s="47">
        <v>0</v>
      </c>
      <c r="R58" s="47">
        <v>0</v>
      </c>
      <c r="S58" s="75">
        <v>0</v>
      </c>
      <c r="U58" s="74">
        <v>-237.62</v>
      </c>
      <c r="V58" s="75">
        <v>78.88</v>
      </c>
      <c r="W58">
        <v>-78.62</v>
      </c>
      <c r="X58">
        <v>-159</v>
      </c>
      <c r="Y58">
        <v>0</v>
      </c>
      <c r="Z58">
        <v>12.5</v>
      </c>
      <c r="AA58">
        <v>0</v>
      </c>
      <c r="AB58">
        <v>66.38</v>
      </c>
    </row>
    <row r="59" spans="7:28">
      <c r="G59" t="s">
        <v>101</v>
      </c>
      <c r="H59" s="74">
        <v>0</v>
      </c>
      <c r="I59" s="47">
        <v>0</v>
      </c>
      <c r="J59" s="47">
        <v>89.46</v>
      </c>
      <c r="K59" s="47">
        <v>0</v>
      </c>
      <c r="L59" s="47">
        <v>12.5</v>
      </c>
      <c r="M59" s="75">
        <v>0</v>
      </c>
      <c r="N59" s="74">
        <v>-81.56</v>
      </c>
      <c r="O59" s="47">
        <v>-131</v>
      </c>
      <c r="P59" s="47">
        <v>0</v>
      </c>
      <c r="Q59" s="47">
        <v>0</v>
      </c>
      <c r="R59" s="47">
        <v>0</v>
      </c>
      <c r="S59" s="75">
        <v>0</v>
      </c>
      <c r="U59" s="74">
        <v>-212.56</v>
      </c>
      <c r="V59" s="75">
        <v>101.96</v>
      </c>
      <c r="W59">
        <v>-81.56</v>
      </c>
      <c r="X59">
        <v>-131</v>
      </c>
      <c r="Y59">
        <v>0</v>
      </c>
      <c r="Z59">
        <v>12.5</v>
      </c>
      <c r="AA59">
        <v>0</v>
      </c>
      <c r="AB59">
        <v>89.46</v>
      </c>
    </row>
    <row r="60" spans="7:28">
      <c r="G60" t="s">
        <v>102</v>
      </c>
      <c r="H60" s="74">
        <v>0</v>
      </c>
      <c r="I60" s="47">
        <v>0</v>
      </c>
      <c r="J60" s="47">
        <v>79.84</v>
      </c>
      <c r="K60" s="47">
        <v>0</v>
      </c>
      <c r="L60" s="47">
        <v>12.5</v>
      </c>
      <c r="M60" s="75">
        <v>0</v>
      </c>
      <c r="N60" s="74">
        <v>-92.02</v>
      </c>
      <c r="O60" s="47">
        <v>-131</v>
      </c>
      <c r="P60" s="47">
        <v>0</v>
      </c>
      <c r="Q60" s="47">
        <v>0</v>
      </c>
      <c r="R60" s="47">
        <v>0</v>
      </c>
      <c r="S60" s="75">
        <v>0</v>
      </c>
      <c r="U60" s="74">
        <v>-223.02</v>
      </c>
      <c r="V60" s="75">
        <v>92.34</v>
      </c>
      <c r="W60">
        <v>-92.02</v>
      </c>
      <c r="X60">
        <v>-131</v>
      </c>
      <c r="Y60">
        <v>0</v>
      </c>
      <c r="Z60">
        <v>12.5</v>
      </c>
      <c r="AA60">
        <v>0</v>
      </c>
      <c r="AB60">
        <v>79.84</v>
      </c>
    </row>
    <row r="61" spans="7:28">
      <c r="G61" t="s">
        <v>103</v>
      </c>
      <c r="H61" s="74">
        <v>0</v>
      </c>
      <c r="I61" s="47">
        <v>0</v>
      </c>
      <c r="J61" s="47">
        <v>86.58</v>
      </c>
      <c r="K61" s="47">
        <v>0</v>
      </c>
      <c r="L61" s="47">
        <v>12.5</v>
      </c>
      <c r="M61" s="75">
        <v>0</v>
      </c>
      <c r="N61" s="74">
        <v>-105.86</v>
      </c>
      <c r="O61" s="47">
        <v>-120</v>
      </c>
      <c r="P61" s="47">
        <v>0</v>
      </c>
      <c r="Q61" s="47">
        <v>0</v>
      </c>
      <c r="R61" s="47">
        <v>0</v>
      </c>
      <c r="S61" s="75">
        <v>0</v>
      </c>
      <c r="U61" s="74">
        <v>-225.86</v>
      </c>
      <c r="V61" s="75">
        <v>99.08</v>
      </c>
      <c r="W61">
        <v>-105.86</v>
      </c>
      <c r="X61">
        <v>-120</v>
      </c>
      <c r="Y61">
        <v>0</v>
      </c>
      <c r="Z61">
        <v>12.5</v>
      </c>
      <c r="AA61">
        <v>0</v>
      </c>
      <c r="AB61">
        <v>86.58</v>
      </c>
    </row>
    <row r="62" spans="7:28">
      <c r="G62" t="s">
        <v>104</v>
      </c>
      <c r="H62" s="74">
        <v>0</v>
      </c>
      <c r="I62" s="47">
        <v>0</v>
      </c>
      <c r="J62" s="47">
        <v>86.58</v>
      </c>
      <c r="K62" s="47">
        <v>0</v>
      </c>
      <c r="L62" s="47">
        <v>12.5</v>
      </c>
      <c r="M62" s="75">
        <v>0</v>
      </c>
      <c r="N62" s="74">
        <v>-105.14</v>
      </c>
      <c r="O62" s="47">
        <v>-107</v>
      </c>
      <c r="P62" s="47">
        <v>0</v>
      </c>
      <c r="Q62" s="47">
        <v>0</v>
      </c>
      <c r="R62" s="47">
        <v>0</v>
      </c>
      <c r="S62" s="75">
        <v>0</v>
      </c>
      <c r="U62" s="74">
        <v>-212.14</v>
      </c>
      <c r="V62" s="75">
        <v>99.08</v>
      </c>
      <c r="W62">
        <v>-105.14</v>
      </c>
      <c r="X62">
        <v>-107</v>
      </c>
      <c r="Y62">
        <v>0</v>
      </c>
      <c r="Z62">
        <v>12.5</v>
      </c>
      <c r="AA62">
        <v>0</v>
      </c>
      <c r="AB62">
        <v>86.58</v>
      </c>
    </row>
    <row r="63" spans="7:28">
      <c r="G63" t="s">
        <v>105</v>
      </c>
      <c r="H63" s="74">
        <v>0</v>
      </c>
      <c r="I63" s="47">
        <v>0</v>
      </c>
      <c r="J63" s="47">
        <v>81.760000000000005</v>
      </c>
      <c r="K63" s="47">
        <v>0</v>
      </c>
      <c r="L63" s="47">
        <v>13.47</v>
      </c>
      <c r="M63" s="75">
        <v>0</v>
      </c>
      <c r="N63" s="74">
        <v>-95.16</v>
      </c>
      <c r="O63" s="47">
        <v>-65</v>
      </c>
      <c r="P63" s="47">
        <v>0</v>
      </c>
      <c r="Q63" s="47">
        <v>0</v>
      </c>
      <c r="R63" s="47">
        <v>0</v>
      </c>
      <c r="S63" s="75">
        <v>0</v>
      </c>
      <c r="U63" s="74">
        <v>-160.16</v>
      </c>
      <c r="V63" s="75">
        <v>95.23</v>
      </c>
      <c r="W63">
        <v>-95.16</v>
      </c>
      <c r="X63">
        <v>-65</v>
      </c>
      <c r="Y63">
        <v>0</v>
      </c>
      <c r="Z63">
        <v>13.47</v>
      </c>
      <c r="AA63">
        <v>0</v>
      </c>
      <c r="AB63">
        <v>81.760000000000005</v>
      </c>
    </row>
    <row r="64" spans="7:28">
      <c r="G64" t="s">
        <v>106</v>
      </c>
      <c r="H64" s="74">
        <v>0</v>
      </c>
      <c r="I64" s="47">
        <v>0</v>
      </c>
      <c r="J64" s="47">
        <v>86.57</v>
      </c>
      <c r="K64" s="47">
        <v>0</v>
      </c>
      <c r="L64" s="47">
        <v>13.47</v>
      </c>
      <c r="M64" s="75">
        <v>0</v>
      </c>
      <c r="N64" s="74">
        <v>-81.13</v>
      </c>
      <c r="O64" s="47">
        <v>-60</v>
      </c>
      <c r="P64" s="47">
        <v>0</v>
      </c>
      <c r="Q64" s="47">
        <v>0</v>
      </c>
      <c r="R64" s="47">
        <v>0</v>
      </c>
      <c r="S64" s="75">
        <v>0</v>
      </c>
      <c r="U64" s="74">
        <v>-141.13</v>
      </c>
      <c r="V64" s="75">
        <v>100.04</v>
      </c>
      <c r="W64">
        <v>-81.13</v>
      </c>
      <c r="X64">
        <v>-60</v>
      </c>
      <c r="Y64">
        <v>0</v>
      </c>
      <c r="Z64">
        <v>13.47</v>
      </c>
      <c r="AA64">
        <v>0</v>
      </c>
      <c r="AB64">
        <v>86.57</v>
      </c>
    </row>
    <row r="65" spans="7:28">
      <c r="G65" t="s">
        <v>107</v>
      </c>
      <c r="H65" s="74">
        <v>0</v>
      </c>
      <c r="I65" s="47">
        <v>0</v>
      </c>
      <c r="J65" s="47">
        <v>77.92</v>
      </c>
      <c r="K65" s="47">
        <v>0</v>
      </c>
      <c r="L65" s="47">
        <v>6.73</v>
      </c>
      <c r="M65" s="75">
        <v>0</v>
      </c>
      <c r="N65" s="74">
        <v>-156</v>
      </c>
      <c r="O65" s="47">
        <v>0</v>
      </c>
      <c r="P65" s="47">
        <v>0</v>
      </c>
      <c r="Q65" s="47">
        <v>-10</v>
      </c>
      <c r="R65" s="47">
        <v>0</v>
      </c>
      <c r="S65" s="75">
        <v>0</v>
      </c>
      <c r="U65" s="74">
        <v>-166.4</v>
      </c>
      <c r="V65" s="75">
        <v>84.65</v>
      </c>
      <c r="W65">
        <v>-156</v>
      </c>
      <c r="X65">
        <v>0</v>
      </c>
      <c r="Y65">
        <v>-0.4</v>
      </c>
      <c r="Z65">
        <v>6.73</v>
      </c>
      <c r="AA65">
        <v>-10</v>
      </c>
      <c r="AB65">
        <v>77.92</v>
      </c>
    </row>
    <row r="66" spans="7:28">
      <c r="G66" t="s">
        <v>108</v>
      </c>
      <c r="H66" s="74">
        <v>0</v>
      </c>
      <c r="I66" s="47">
        <v>0</v>
      </c>
      <c r="J66" s="47">
        <v>79.84</v>
      </c>
      <c r="K66" s="47">
        <v>0</v>
      </c>
      <c r="L66" s="47">
        <v>7.12</v>
      </c>
      <c r="M66" s="75">
        <v>0</v>
      </c>
      <c r="N66" s="74">
        <v>-122</v>
      </c>
      <c r="O66" s="47">
        <v>0</v>
      </c>
      <c r="P66" s="47">
        <v>0</v>
      </c>
      <c r="Q66" s="47">
        <v>-8</v>
      </c>
      <c r="R66" s="47">
        <v>0</v>
      </c>
      <c r="S66" s="75">
        <v>0</v>
      </c>
      <c r="U66" s="74">
        <v>-130.4</v>
      </c>
      <c r="V66" s="75">
        <v>86.96</v>
      </c>
      <c r="W66">
        <v>-122</v>
      </c>
      <c r="X66">
        <v>0</v>
      </c>
      <c r="Y66">
        <v>-0.4</v>
      </c>
      <c r="Z66">
        <v>7.12</v>
      </c>
      <c r="AA66">
        <v>-8</v>
      </c>
      <c r="AB66">
        <v>79.84</v>
      </c>
    </row>
    <row r="67" spans="7:28">
      <c r="G67" t="s">
        <v>109</v>
      </c>
      <c r="H67" s="74">
        <v>0</v>
      </c>
      <c r="I67" s="47">
        <v>0</v>
      </c>
      <c r="J67" s="47">
        <v>83.69</v>
      </c>
      <c r="K67" s="47">
        <v>0</v>
      </c>
      <c r="L67" s="47">
        <v>10</v>
      </c>
      <c r="M67" s="75">
        <v>0</v>
      </c>
      <c r="N67" s="74">
        <v>-93</v>
      </c>
      <c r="O67" s="47">
        <v>0</v>
      </c>
      <c r="P67" s="47">
        <v>0</v>
      </c>
      <c r="Q67" s="47">
        <v>-11</v>
      </c>
      <c r="R67" s="47">
        <v>0</v>
      </c>
      <c r="S67" s="75">
        <v>0</v>
      </c>
      <c r="U67" s="74">
        <v>-104.4</v>
      </c>
      <c r="V67" s="75">
        <v>93.69</v>
      </c>
      <c r="W67">
        <v>-93</v>
      </c>
      <c r="X67">
        <v>0</v>
      </c>
      <c r="Y67">
        <v>-0.4</v>
      </c>
      <c r="Z67">
        <v>10</v>
      </c>
      <c r="AA67">
        <v>-11</v>
      </c>
      <c r="AB67">
        <v>83.69</v>
      </c>
    </row>
    <row r="68" spans="7:28">
      <c r="G68" t="s">
        <v>110</v>
      </c>
      <c r="H68" s="74">
        <v>0</v>
      </c>
      <c r="I68" s="47">
        <v>0</v>
      </c>
      <c r="J68" s="47">
        <v>85.61</v>
      </c>
      <c r="K68" s="47">
        <v>0</v>
      </c>
      <c r="L68" s="47">
        <v>10</v>
      </c>
      <c r="M68" s="75">
        <v>0</v>
      </c>
      <c r="N68" s="74">
        <v>-157</v>
      </c>
      <c r="O68" s="47">
        <v>-8</v>
      </c>
      <c r="P68" s="47">
        <v>0</v>
      </c>
      <c r="Q68" s="47">
        <v>-12</v>
      </c>
      <c r="R68" s="47">
        <v>0</v>
      </c>
      <c r="S68" s="75">
        <v>0</v>
      </c>
      <c r="U68" s="74">
        <v>-177.4</v>
      </c>
      <c r="V68" s="75">
        <v>95.61</v>
      </c>
      <c r="W68">
        <v>-157</v>
      </c>
      <c r="X68">
        <v>-8</v>
      </c>
      <c r="Y68">
        <v>-0.4</v>
      </c>
      <c r="Z68">
        <v>10</v>
      </c>
      <c r="AA68">
        <v>-12</v>
      </c>
      <c r="AB68">
        <v>85.61</v>
      </c>
    </row>
    <row r="69" spans="7:28">
      <c r="G69" t="s">
        <v>111</v>
      </c>
      <c r="H69" s="74">
        <v>0</v>
      </c>
      <c r="I69" s="47">
        <v>0</v>
      </c>
      <c r="J69" s="47">
        <v>16.350000000000001</v>
      </c>
      <c r="K69" s="47">
        <v>0</v>
      </c>
      <c r="L69" s="47">
        <v>10.58</v>
      </c>
      <c r="M69" s="75">
        <v>0</v>
      </c>
      <c r="N69" s="74">
        <v>-98</v>
      </c>
      <c r="O69" s="47">
        <v>-15</v>
      </c>
      <c r="P69" s="47">
        <v>0</v>
      </c>
      <c r="Q69" s="47">
        <v>-12</v>
      </c>
      <c r="R69" s="47">
        <v>0</v>
      </c>
      <c r="S69" s="75">
        <v>0</v>
      </c>
      <c r="U69" s="74">
        <v>-125.4</v>
      </c>
      <c r="V69" s="75">
        <v>26.93</v>
      </c>
      <c r="W69">
        <v>-98</v>
      </c>
      <c r="X69">
        <v>-15</v>
      </c>
      <c r="Y69">
        <v>-0.4</v>
      </c>
      <c r="Z69">
        <v>10.58</v>
      </c>
      <c r="AA69">
        <v>-12</v>
      </c>
      <c r="AB69">
        <v>16.350000000000001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10.58</v>
      </c>
      <c r="M70" s="75">
        <v>0</v>
      </c>
      <c r="N70" s="74">
        <v>-69</v>
      </c>
      <c r="O70" s="47">
        <v>-12</v>
      </c>
      <c r="P70" s="47">
        <v>-22</v>
      </c>
      <c r="Q70" s="47">
        <v>-15</v>
      </c>
      <c r="R70" s="47">
        <v>0</v>
      </c>
      <c r="S70" s="75">
        <v>0</v>
      </c>
      <c r="U70" s="74">
        <v>-118.4</v>
      </c>
      <c r="V70" s="75">
        <v>10.58</v>
      </c>
      <c r="W70">
        <v>-69</v>
      </c>
      <c r="X70">
        <v>-12</v>
      </c>
      <c r="Y70">
        <v>-0.4</v>
      </c>
      <c r="Z70">
        <v>10.58</v>
      </c>
      <c r="AA70">
        <v>-15</v>
      </c>
      <c r="AB70">
        <v>-22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14.91</v>
      </c>
      <c r="M71" s="75">
        <v>0</v>
      </c>
      <c r="N71" s="74">
        <v>-55</v>
      </c>
      <c r="O71" s="47">
        <v>0</v>
      </c>
      <c r="P71" s="47">
        <v>-40</v>
      </c>
      <c r="Q71" s="47">
        <v>-18</v>
      </c>
      <c r="R71" s="47">
        <v>0</v>
      </c>
      <c r="S71" s="75">
        <v>0</v>
      </c>
      <c r="U71" s="74">
        <v>-113.4</v>
      </c>
      <c r="V71" s="75">
        <v>14.91</v>
      </c>
      <c r="W71">
        <v>-55</v>
      </c>
      <c r="X71">
        <v>0</v>
      </c>
      <c r="Y71">
        <v>-0.4</v>
      </c>
      <c r="Z71">
        <v>14.91</v>
      </c>
      <c r="AA71">
        <v>-18</v>
      </c>
      <c r="AB71">
        <v>-40</v>
      </c>
    </row>
    <row r="72" spans="7:28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15.39</v>
      </c>
      <c r="M72" s="75">
        <v>0</v>
      </c>
      <c r="N72" s="74">
        <v>-65</v>
      </c>
      <c r="O72" s="47">
        <v>0</v>
      </c>
      <c r="P72" s="47">
        <v>-44</v>
      </c>
      <c r="Q72" s="47">
        <v>-19</v>
      </c>
      <c r="R72" s="47">
        <v>0</v>
      </c>
      <c r="S72" s="75">
        <v>0</v>
      </c>
      <c r="U72" s="74">
        <v>-128.4</v>
      </c>
      <c r="V72" s="75">
        <v>15.39</v>
      </c>
      <c r="W72">
        <v>-65</v>
      </c>
      <c r="X72">
        <v>0</v>
      </c>
      <c r="Y72">
        <v>-0.4</v>
      </c>
      <c r="Z72">
        <v>15.39</v>
      </c>
      <c r="AA72">
        <v>-19</v>
      </c>
      <c r="AB72">
        <v>-44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15.39</v>
      </c>
      <c r="M73" s="75">
        <v>0</v>
      </c>
      <c r="N73" s="74">
        <v>-73</v>
      </c>
      <c r="O73" s="47">
        <v>-45</v>
      </c>
      <c r="P73" s="47">
        <v>-190</v>
      </c>
      <c r="Q73" s="47">
        <v>-35</v>
      </c>
      <c r="R73" s="47">
        <v>0</v>
      </c>
      <c r="S73" s="75">
        <v>0</v>
      </c>
      <c r="U73" s="74">
        <v>-343.4</v>
      </c>
      <c r="V73" s="75">
        <v>15.39</v>
      </c>
      <c r="W73">
        <v>-73</v>
      </c>
      <c r="X73">
        <v>-45</v>
      </c>
      <c r="Y73">
        <v>-0.4</v>
      </c>
      <c r="Z73">
        <v>15.39</v>
      </c>
      <c r="AA73">
        <v>-35</v>
      </c>
      <c r="AB73">
        <v>-190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15.97</v>
      </c>
      <c r="M74" s="75">
        <v>0</v>
      </c>
      <c r="N74" s="74">
        <v>-78</v>
      </c>
      <c r="O74" s="47">
        <v>-10</v>
      </c>
      <c r="P74" s="47">
        <v>-105</v>
      </c>
      <c r="Q74" s="47">
        <v>-37</v>
      </c>
      <c r="R74" s="47">
        <v>0</v>
      </c>
      <c r="S74" s="75">
        <v>0</v>
      </c>
      <c r="U74" s="74">
        <v>-230.4</v>
      </c>
      <c r="V74" s="75">
        <v>15.97</v>
      </c>
      <c r="W74">
        <v>-78</v>
      </c>
      <c r="X74">
        <v>-10</v>
      </c>
      <c r="Y74">
        <v>-0.4</v>
      </c>
      <c r="Z74">
        <v>15.97</v>
      </c>
      <c r="AA74">
        <v>-37</v>
      </c>
      <c r="AB74">
        <v>-105</v>
      </c>
    </row>
    <row r="75" spans="7:28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17.309999999999999</v>
      </c>
      <c r="M75" s="75">
        <v>0</v>
      </c>
      <c r="N75" s="74">
        <v>-197</v>
      </c>
      <c r="O75" s="47">
        <v>-65</v>
      </c>
      <c r="P75" s="47">
        <v>-180</v>
      </c>
      <c r="Q75" s="47">
        <v>-39</v>
      </c>
      <c r="R75" s="47">
        <v>0</v>
      </c>
      <c r="S75" s="75">
        <v>0</v>
      </c>
      <c r="U75" s="74">
        <v>-481.4</v>
      </c>
      <c r="V75" s="75">
        <v>17.309999999999999</v>
      </c>
      <c r="W75">
        <v>-197</v>
      </c>
      <c r="X75">
        <v>-65</v>
      </c>
      <c r="Y75">
        <v>-0.4</v>
      </c>
      <c r="Z75">
        <v>17.309999999999999</v>
      </c>
      <c r="AA75">
        <v>-39</v>
      </c>
      <c r="AB75">
        <v>-180</v>
      </c>
    </row>
    <row r="76" spans="7:28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17.309999999999999</v>
      </c>
      <c r="M76" s="75">
        <v>0</v>
      </c>
      <c r="N76" s="74">
        <v>-85</v>
      </c>
      <c r="O76" s="47">
        <v>-49</v>
      </c>
      <c r="P76" s="47">
        <v>-185</v>
      </c>
      <c r="Q76" s="47">
        <v>-48</v>
      </c>
      <c r="R76" s="47">
        <v>0</v>
      </c>
      <c r="S76" s="75">
        <v>0</v>
      </c>
      <c r="U76" s="74">
        <v>-367.4</v>
      </c>
      <c r="V76" s="75">
        <v>17.309999999999999</v>
      </c>
      <c r="W76">
        <v>-85</v>
      </c>
      <c r="X76">
        <v>-49</v>
      </c>
      <c r="Y76">
        <v>-0.4</v>
      </c>
      <c r="Z76">
        <v>17.309999999999999</v>
      </c>
      <c r="AA76">
        <v>-48</v>
      </c>
      <c r="AB76">
        <v>-185</v>
      </c>
    </row>
    <row r="77" spans="7:28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18.28</v>
      </c>
      <c r="M77" s="75">
        <v>0</v>
      </c>
      <c r="N77" s="74">
        <v>-60</v>
      </c>
      <c r="O77" s="47">
        <v>0</v>
      </c>
      <c r="P77" s="47">
        <v>-160</v>
      </c>
      <c r="Q77" s="47">
        <v>-59</v>
      </c>
      <c r="R77" s="47">
        <v>0</v>
      </c>
      <c r="S77" s="75">
        <v>0</v>
      </c>
      <c r="U77" s="74">
        <v>-279.39999999999998</v>
      </c>
      <c r="V77" s="75">
        <v>18.28</v>
      </c>
      <c r="W77">
        <v>-60</v>
      </c>
      <c r="X77">
        <v>0</v>
      </c>
      <c r="Y77">
        <v>-0.4</v>
      </c>
      <c r="Z77">
        <v>18.28</v>
      </c>
      <c r="AA77">
        <v>-59</v>
      </c>
      <c r="AB77">
        <v>-160</v>
      </c>
    </row>
    <row r="78" spans="7:28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18.28</v>
      </c>
      <c r="M78" s="75">
        <v>0</v>
      </c>
      <c r="N78" s="74">
        <v>-39</v>
      </c>
      <c r="O78" s="47">
        <v>0</v>
      </c>
      <c r="P78" s="47">
        <v>-20</v>
      </c>
      <c r="Q78" s="47">
        <v>-55</v>
      </c>
      <c r="R78" s="47">
        <v>0</v>
      </c>
      <c r="S78" s="75">
        <v>0</v>
      </c>
      <c r="U78" s="74">
        <v>-114.4</v>
      </c>
      <c r="V78" s="75">
        <v>18.28</v>
      </c>
      <c r="W78">
        <v>-39</v>
      </c>
      <c r="X78">
        <v>0</v>
      </c>
      <c r="Y78">
        <v>-0.4</v>
      </c>
      <c r="Z78">
        <v>18.28</v>
      </c>
      <c r="AA78">
        <v>-55</v>
      </c>
      <c r="AB78">
        <v>-20</v>
      </c>
    </row>
    <row r="79" spans="7:28">
      <c r="G79" t="s">
        <v>121</v>
      </c>
      <c r="H79" s="74">
        <v>0</v>
      </c>
      <c r="I79" s="47">
        <v>0</v>
      </c>
      <c r="J79" s="47">
        <v>72.14</v>
      </c>
      <c r="K79" s="47">
        <v>0</v>
      </c>
      <c r="L79" s="47">
        <v>18.28</v>
      </c>
      <c r="M79" s="75">
        <v>0</v>
      </c>
      <c r="N79" s="74">
        <v>-23</v>
      </c>
      <c r="O79" s="47">
        <v>-11</v>
      </c>
      <c r="P79" s="47">
        <v>0</v>
      </c>
      <c r="Q79" s="47">
        <v>-52</v>
      </c>
      <c r="R79" s="47">
        <v>0</v>
      </c>
      <c r="S79" s="75">
        <v>0</v>
      </c>
      <c r="U79" s="74">
        <v>-86.4</v>
      </c>
      <c r="V79" s="75">
        <v>90.42</v>
      </c>
      <c r="W79">
        <v>-23</v>
      </c>
      <c r="X79">
        <v>-11</v>
      </c>
      <c r="Y79">
        <v>-0.4</v>
      </c>
      <c r="Z79">
        <v>18.28</v>
      </c>
      <c r="AA79">
        <v>-52</v>
      </c>
      <c r="AB79">
        <v>72.14</v>
      </c>
    </row>
    <row r="80" spans="7:28">
      <c r="G80" t="s">
        <v>122</v>
      </c>
      <c r="H80" s="74">
        <v>0</v>
      </c>
      <c r="I80" s="47">
        <v>0</v>
      </c>
      <c r="J80" s="47">
        <v>72.14</v>
      </c>
      <c r="K80" s="47">
        <v>0</v>
      </c>
      <c r="L80" s="47">
        <v>18.28</v>
      </c>
      <c r="M80" s="75">
        <v>0</v>
      </c>
      <c r="N80" s="74">
        <v>-49</v>
      </c>
      <c r="O80" s="47">
        <v>-17</v>
      </c>
      <c r="P80" s="47">
        <v>0</v>
      </c>
      <c r="Q80" s="47">
        <v>-49</v>
      </c>
      <c r="R80" s="47">
        <v>0</v>
      </c>
      <c r="S80" s="75">
        <v>0</v>
      </c>
      <c r="U80" s="74">
        <v>-115.4</v>
      </c>
      <c r="V80" s="75">
        <v>90.42</v>
      </c>
      <c r="W80">
        <v>-49</v>
      </c>
      <c r="X80">
        <v>-17</v>
      </c>
      <c r="Y80">
        <v>-0.4</v>
      </c>
      <c r="Z80">
        <v>18.28</v>
      </c>
      <c r="AA80">
        <v>-49</v>
      </c>
      <c r="AB80">
        <v>72.14</v>
      </c>
    </row>
    <row r="81" spans="7:28">
      <c r="G81" t="s">
        <v>123</v>
      </c>
      <c r="H81" s="74">
        <v>0</v>
      </c>
      <c r="I81" s="47">
        <v>0</v>
      </c>
      <c r="J81" s="47">
        <v>76.95</v>
      </c>
      <c r="K81" s="47">
        <v>0</v>
      </c>
      <c r="L81" s="47">
        <v>19.239999999999998</v>
      </c>
      <c r="M81" s="75">
        <v>0</v>
      </c>
      <c r="N81" s="74">
        <v>-63</v>
      </c>
      <c r="O81" s="47">
        <v>-32</v>
      </c>
      <c r="P81" s="47">
        <v>0</v>
      </c>
      <c r="Q81" s="47">
        <v>-40</v>
      </c>
      <c r="R81" s="47">
        <v>0</v>
      </c>
      <c r="S81" s="75">
        <v>0</v>
      </c>
      <c r="U81" s="74">
        <v>-135.4</v>
      </c>
      <c r="V81" s="75">
        <v>96.19</v>
      </c>
      <c r="W81">
        <v>-63</v>
      </c>
      <c r="X81">
        <v>-32</v>
      </c>
      <c r="Y81">
        <v>-0.4</v>
      </c>
      <c r="Z81">
        <v>19.239999999999998</v>
      </c>
      <c r="AA81">
        <v>-40</v>
      </c>
      <c r="AB81">
        <v>76.95</v>
      </c>
    </row>
    <row r="82" spans="7:28">
      <c r="G82" t="s">
        <v>124</v>
      </c>
      <c r="H82" s="74">
        <v>0</v>
      </c>
      <c r="I82" s="47">
        <v>0</v>
      </c>
      <c r="J82" s="47">
        <v>76.95</v>
      </c>
      <c r="K82" s="47">
        <v>0</v>
      </c>
      <c r="L82" s="47">
        <v>19.239999999999998</v>
      </c>
      <c r="M82" s="75">
        <v>0</v>
      </c>
      <c r="N82" s="74">
        <v>-60</v>
      </c>
      <c r="O82" s="47">
        <v>-30</v>
      </c>
      <c r="P82" s="47">
        <v>0</v>
      </c>
      <c r="Q82" s="47">
        <v>-40</v>
      </c>
      <c r="R82" s="47">
        <v>0</v>
      </c>
      <c r="S82" s="75">
        <v>0</v>
      </c>
      <c r="U82" s="74">
        <v>-130.4</v>
      </c>
      <c r="V82" s="75">
        <v>96.19</v>
      </c>
      <c r="W82">
        <v>-60</v>
      </c>
      <c r="X82">
        <v>-30</v>
      </c>
      <c r="Y82">
        <v>-0.4</v>
      </c>
      <c r="Z82">
        <v>19.239999999999998</v>
      </c>
      <c r="AA82">
        <v>-40</v>
      </c>
      <c r="AB82">
        <v>76.95</v>
      </c>
    </row>
    <row r="83" spans="7:28">
      <c r="G83" t="s">
        <v>125</v>
      </c>
      <c r="H83" s="74">
        <v>0</v>
      </c>
      <c r="I83" s="47">
        <v>0</v>
      </c>
      <c r="J83" s="47">
        <v>76.95</v>
      </c>
      <c r="K83" s="47">
        <v>0</v>
      </c>
      <c r="L83" s="47">
        <v>18.28</v>
      </c>
      <c r="M83" s="75">
        <v>0</v>
      </c>
      <c r="N83" s="74">
        <v>-18</v>
      </c>
      <c r="O83" s="47">
        <v>0</v>
      </c>
      <c r="P83" s="47">
        <v>0</v>
      </c>
      <c r="Q83" s="47">
        <v>-40</v>
      </c>
      <c r="R83" s="47">
        <v>0</v>
      </c>
      <c r="S83" s="75">
        <v>0</v>
      </c>
      <c r="U83" s="74">
        <v>-58.4</v>
      </c>
      <c r="V83" s="75">
        <v>95.23</v>
      </c>
      <c r="W83">
        <v>-18</v>
      </c>
      <c r="X83">
        <v>0</v>
      </c>
      <c r="Y83">
        <v>-0.4</v>
      </c>
      <c r="Z83">
        <v>18.28</v>
      </c>
      <c r="AA83">
        <v>-40</v>
      </c>
      <c r="AB83">
        <v>76.95</v>
      </c>
    </row>
    <row r="84" spans="7:28">
      <c r="G84" t="s">
        <v>126</v>
      </c>
      <c r="H84" s="74">
        <v>0</v>
      </c>
      <c r="I84" s="47">
        <v>0</v>
      </c>
      <c r="J84" s="47">
        <v>76.95</v>
      </c>
      <c r="K84" s="47">
        <v>0</v>
      </c>
      <c r="L84" s="47">
        <v>18.28</v>
      </c>
      <c r="M84" s="75">
        <v>0</v>
      </c>
      <c r="N84" s="74">
        <v>-9</v>
      </c>
      <c r="O84" s="47">
        <v>0</v>
      </c>
      <c r="P84" s="47">
        <v>0</v>
      </c>
      <c r="Q84" s="47">
        <v>-40</v>
      </c>
      <c r="R84" s="47">
        <v>0</v>
      </c>
      <c r="S84" s="75">
        <v>0</v>
      </c>
      <c r="U84" s="74">
        <v>-49.4</v>
      </c>
      <c r="V84" s="75">
        <v>95.23</v>
      </c>
      <c r="W84">
        <v>-9</v>
      </c>
      <c r="X84">
        <v>0</v>
      </c>
      <c r="Y84">
        <v>-0.4</v>
      </c>
      <c r="Z84">
        <v>18.28</v>
      </c>
      <c r="AA84">
        <v>-40</v>
      </c>
      <c r="AB84">
        <v>76.95</v>
      </c>
    </row>
    <row r="85" spans="7:28">
      <c r="G85" t="s">
        <v>127</v>
      </c>
      <c r="H85" s="74">
        <v>0</v>
      </c>
      <c r="I85" s="47">
        <v>0</v>
      </c>
      <c r="J85" s="47">
        <v>76.959999999999994</v>
      </c>
      <c r="K85" s="47">
        <v>0</v>
      </c>
      <c r="L85" s="47">
        <v>17.309999999999999</v>
      </c>
      <c r="M85" s="75">
        <v>0</v>
      </c>
      <c r="N85" s="74">
        <v>0</v>
      </c>
      <c r="O85" s="47">
        <v>-10</v>
      </c>
      <c r="P85" s="47">
        <v>0</v>
      </c>
      <c r="Q85" s="47">
        <v>-40</v>
      </c>
      <c r="R85" s="47">
        <v>0</v>
      </c>
      <c r="S85" s="75">
        <v>0</v>
      </c>
      <c r="U85" s="74">
        <v>-50.4</v>
      </c>
      <c r="V85" s="75">
        <v>94.27</v>
      </c>
      <c r="W85">
        <v>0</v>
      </c>
      <c r="X85">
        <v>-10</v>
      </c>
      <c r="Y85">
        <v>-0.4</v>
      </c>
      <c r="Z85">
        <v>17.309999999999999</v>
      </c>
      <c r="AA85">
        <v>-40</v>
      </c>
      <c r="AB85">
        <v>76.959999999999994</v>
      </c>
    </row>
    <row r="86" spans="7:28">
      <c r="G86" t="s">
        <v>128</v>
      </c>
      <c r="H86" s="74">
        <v>0</v>
      </c>
      <c r="I86" s="47">
        <v>0</v>
      </c>
      <c r="J86" s="47">
        <v>57.72</v>
      </c>
      <c r="K86" s="47">
        <v>0</v>
      </c>
      <c r="L86" s="47">
        <v>17.309999999999999</v>
      </c>
      <c r="M86" s="75">
        <v>0</v>
      </c>
      <c r="N86" s="74">
        <v>0</v>
      </c>
      <c r="O86" s="47">
        <v>-10</v>
      </c>
      <c r="P86" s="47">
        <v>0</v>
      </c>
      <c r="Q86" s="47">
        <v>-40</v>
      </c>
      <c r="R86" s="47">
        <v>0</v>
      </c>
      <c r="S86" s="75">
        <v>0</v>
      </c>
      <c r="U86" s="74">
        <v>-50.4</v>
      </c>
      <c r="V86" s="75">
        <v>75.03</v>
      </c>
      <c r="W86">
        <v>0</v>
      </c>
      <c r="X86">
        <v>-10</v>
      </c>
      <c r="Y86">
        <v>-0.4</v>
      </c>
      <c r="Z86">
        <v>17.309999999999999</v>
      </c>
      <c r="AA86">
        <v>-40</v>
      </c>
      <c r="AB86">
        <v>57.72</v>
      </c>
    </row>
    <row r="87" spans="7:28">
      <c r="G87" t="s">
        <v>129</v>
      </c>
      <c r="H87" s="74">
        <v>0</v>
      </c>
      <c r="I87" s="47">
        <v>0</v>
      </c>
      <c r="J87" s="47">
        <v>62.53</v>
      </c>
      <c r="K87" s="47">
        <v>0</v>
      </c>
      <c r="L87" s="47">
        <v>17.309999999999999</v>
      </c>
      <c r="M87" s="75">
        <v>0</v>
      </c>
      <c r="N87" s="74">
        <v>-66</v>
      </c>
      <c r="O87" s="47">
        <v>0</v>
      </c>
      <c r="P87" s="47">
        <v>0</v>
      </c>
      <c r="Q87" s="47">
        <v>-40</v>
      </c>
      <c r="R87" s="47">
        <v>0</v>
      </c>
      <c r="S87" s="75">
        <v>0</v>
      </c>
      <c r="U87" s="74">
        <v>-106.4</v>
      </c>
      <c r="V87" s="75">
        <v>79.84</v>
      </c>
      <c r="W87">
        <v>-66</v>
      </c>
      <c r="X87">
        <v>0</v>
      </c>
      <c r="Y87">
        <v>-0.4</v>
      </c>
      <c r="Z87">
        <v>17.309999999999999</v>
      </c>
      <c r="AA87">
        <v>-40</v>
      </c>
      <c r="AB87">
        <v>62.53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17.309999999999999</v>
      </c>
      <c r="M88" s="75">
        <v>0</v>
      </c>
      <c r="N88" s="74">
        <v>-68</v>
      </c>
      <c r="O88" s="47">
        <v>-64</v>
      </c>
      <c r="P88" s="47">
        <v>-105</v>
      </c>
      <c r="Q88" s="47">
        <v>-40</v>
      </c>
      <c r="R88" s="47">
        <v>0</v>
      </c>
      <c r="S88" s="75">
        <v>0</v>
      </c>
      <c r="U88" s="74">
        <v>-277.39999999999998</v>
      </c>
      <c r="V88" s="75">
        <v>17.309999999999999</v>
      </c>
      <c r="W88">
        <v>-68</v>
      </c>
      <c r="X88">
        <v>-64</v>
      </c>
      <c r="Y88">
        <v>-0.4</v>
      </c>
      <c r="Z88">
        <v>17.309999999999999</v>
      </c>
      <c r="AA88">
        <v>-40</v>
      </c>
      <c r="AB88">
        <v>-105</v>
      </c>
    </row>
    <row r="89" spans="7:28">
      <c r="G89" t="s">
        <v>131</v>
      </c>
      <c r="H89" s="74">
        <v>0</v>
      </c>
      <c r="I89" s="47">
        <v>0</v>
      </c>
      <c r="J89" s="47">
        <v>4.8099999999999996</v>
      </c>
      <c r="K89" s="47">
        <v>0</v>
      </c>
      <c r="L89" s="47">
        <v>16.829999999999998</v>
      </c>
      <c r="M89" s="75">
        <v>0</v>
      </c>
      <c r="N89" s="74">
        <v>-111</v>
      </c>
      <c r="O89" s="47">
        <v>-52</v>
      </c>
      <c r="P89" s="47">
        <v>0</v>
      </c>
      <c r="Q89" s="47">
        <v>-40</v>
      </c>
      <c r="R89" s="47">
        <v>0</v>
      </c>
      <c r="S89" s="75">
        <v>0</v>
      </c>
      <c r="U89" s="74">
        <v>-203.4</v>
      </c>
      <c r="V89" s="75">
        <v>21.64</v>
      </c>
      <c r="W89">
        <v>-111</v>
      </c>
      <c r="X89">
        <v>-52</v>
      </c>
      <c r="Y89">
        <v>-0.4</v>
      </c>
      <c r="Z89">
        <v>16.829999999999998</v>
      </c>
      <c r="AA89">
        <v>-40</v>
      </c>
      <c r="AB89">
        <v>4.8099999999999996</v>
      </c>
    </row>
    <row r="90" spans="7:28">
      <c r="G90" t="s">
        <v>132</v>
      </c>
      <c r="H90" s="74">
        <v>0</v>
      </c>
      <c r="I90" s="47">
        <v>0</v>
      </c>
      <c r="J90" s="47">
        <v>9.6199999999999992</v>
      </c>
      <c r="K90" s="47">
        <v>0</v>
      </c>
      <c r="L90" s="47">
        <v>16.64</v>
      </c>
      <c r="M90" s="75">
        <v>0</v>
      </c>
      <c r="N90" s="74">
        <v>-98</v>
      </c>
      <c r="O90" s="47">
        <v>-50</v>
      </c>
      <c r="P90" s="47">
        <v>0</v>
      </c>
      <c r="Q90" s="47">
        <v>-40</v>
      </c>
      <c r="R90" s="47">
        <v>0</v>
      </c>
      <c r="S90" s="75">
        <v>0</v>
      </c>
      <c r="U90" s="74">
        <v>-188.4</v>
      </c>
      <c r="V90" s="75">
        <v>26.26</v>
      </c>
      <c r="W90">
        <v>-98</v>
      </c>
      <c r="X90">
        <v>-50</v>
      </c>
      <c r="Y90">
        <v>-0.4</v>
      </c>
      <c r="Z90">
        <v>16.64</v>
      </c>
      <c r="AA90">
        <v>-40</v>
      </c>
      <c r="AB90">
        <v>9.6199999999999992</v>
      </c>
    </row>
    <row r="91" spans="7:28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16.64</v>
      </c>
      <c r="M91" s="75">
        <v>0</v>
      </c>
      <c r="N91" s="74">
        <v>-173</v>
      </c>
      <c r="O91" s="47">
        <v>-9</v>
      </c>
      <c r="P91" s="47">
        <v>0</v>
      </c>
      <c r="Q91" s="47">
        <v>-40</v>
      </c>
      <c r="R91" s="47">
        <v>0</v>
      </c>
      <c r="S91" s="75">
        <v>0</v>
      </c>
      <c r="U91" s="74">
        <v>-222.4</v>
      </c>
      <c r="V91" s="75">
        <v>16.64</v>
      </c>
      <c r="W91">
        <v>-173</v>
      </c>
      <c r="X91">
        <v>-9</v>
      </c>
      <c r="Y91">
        <v>-0.4</v>
      </c>
      <c r="Z91">
        <v>16.64</v>
      </c>
      <c r="AA91">
        <v>-40</v>
      </c>
      <c r="AB91">
        <v>0</v>
      </c>
    </row>
    <row r="92" spans="7:28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16.64</v>
      </c>
      <c r="M92" s="75">
        <v>0</v>
      </c>
      <c r="N92" s="74">
        <v>-116</v>
      </c>
      <c r="O92" s="47">
        <v>-54</v>
      </c>
      <c r="P92" s="47">
        <v>0</v>
      </c>
      <c r="Q92" s="47">
        <v>-40</v>
      </c>
      <c r="R92" s="47">
        <v>0</v>
      </c>
      <c r="S92" s="75">
        <v>0</v>
      </c>
      <c r="U92" s="74">
        <v>-210.4</v>
      </c>
      <c r="V92" s="75">
        <v>16.64</v>
      </c>
      <c r="W92">
        <v>-116</v>
      </c>
      <c r="X92">
        <v>-54</v>
      </c>
      <c r="Y92">
        <v>-0.4</v>
      </c>
      <c r="Z92">
        <v>16.64</v>
      </c>
      <c r="AA92">
        <v>-40</v>
      </c>
      <c r="AB92">
        <v>0</v>
      </c>
    </row>
    <row r="93" spans="7:28">
      <c r="G93" t="s">
        <v>135</v>
      </c>
      <c r="H93" s="74">
        <v>0</v>
      </c>
      <c r="I93" s="47">
        <v>28.86</v>
      </c>
      <c r="J93" s="47">
        <v>0</v>
      </c>
      <c r="K93" s="47">
        <v>0</v>
      </c>
      <c r="L93" s="47">
        <v>16.64</v>
      </c>
      <c r="M93" s="75">
        <v>0</v>
      </c>
      <c r="N93" s="74">
        <v>-53</v>
      </c>
      <c r="O93" s="47">
        <v>0</v>
      </c>
      <c r="P93" s="47">
        <v>-12</v>
      </c>
      <c r="Q93" s="47">
        <v>-40</v>
      </c>
      <c r="R93" s="47">
        <v>0</v>
      </c>
      <c r="S93" s="75">
        <v>0</v>
      </c>
      <c r="U93" s="74">
        <v>-105.4</v>
      </c>
      <c r="V93" s="75">
        <v>45.5</v>
      </c>
      <c r="W93">
        <v>-53</v>
      </c>
      <c r="X93">
        <v>28.86</v>
      </c>
      <c r="Y93">
        <v>-0.4</v>
      </c>
      <c r="Z93">
        <v>16.64</v>
      </c>
      <c r="AA93">
        <v>-40</v>
      </c>
      <c r="AB93">
        <v>-12</v>
      </c>
    </row>
    <row r="94" spans="7:28">
      <c r="G94" t="s">
        <v>136</v>
      </c>
      <c r="H94" s="74">
        <v>0</v>
      </c>
      <c r="I94" s="47">
        <v>13.47</v>
      </c>
      <c r="J94" s="47">
        <v>174.1</v>
      </c>
      <c r="K94" s="47">
        <v>0</v>
      </c>
      <c r="L94" s="47">
        <v>16.64</v>
      </c>
      <c r="M94" s="75">
        <v>0</v>
      </c>
      <c r="N94" s="74">
        <v>-76</v>
      </c>
      <c r="O94" s="47">
        <v>0</v>
      </c>
      <c r="P94" s="47">
        <v>0</v>
      </c>
      <c r="Q94" s="47">
        <v>-26</v>
      </c>
      <c r="R94" s="47">
        <v>0</v>
      </c>
      <c r="S94" s="75">
        <v>0</v>
      </c>
      <c r="U94" s="74">
        <v>-102.4</v>
      </c>
      <c r="V94" s="75">
        <v>204.21</v>
      </c>
      <c r="W94">
        <v>-76</v>
      </c>
      <c r="X94">
        <v>13.47</v>
      </c>
      <c r="Y94">
        <v>-0.4</v>
      </c>
      <c r="Z94">
        <v>16.64</v>
      </c>
      <c r="AA94">
        <v>-26</v>
      </c>
      <c r="AB94">
        <v>174.1</v>
      </c>
    </row>
    <row r="95" spans="7:28">
      <c r="G95" t="s">
        <v>137</v>
      </c>
      <c r="H95" s="74">
        <v>0</v>
      </c>
      <c r="I95" s="47">
        <v>0</v>
      </c>
      <c r="J95" s="47">
        <v>154.19999999999999</v>
      </c>
      <c r="K95" s="47">
        <v>0</v>
      </c>
      <c r="L95" s="47">
        <v>16.059999999999999</v>
      </c>
      <c r="M95" s="75">
        <v>0</v>
      </c>
      <c r="N95" s="74">
        <v>0</v>
      </c>
      <c r="O95" s="47">
        <v>0</v>
      </c>
      <c r="P95" s="47">
        <v>0</v>
      </c>
      <c r="Q95" s="47">
        <v>-26</v>
      </c>
      <c r="R95" s="47">
        <v>0</v>
      </c>
      <c r="S95" s="75">
        <v>0</v>
      </c>
      <c r="U95" s="74">
        <v>-26.4</v>
      </c>
      <c r="V95" s="75">
        <v>170.26</v>
      </c>
      <c r="W95">
        <v>0</v>
      </c>
      <c r="X95">
        <v>0</v>
      </c>
      <c r="Y95">
        <v>-0.4</v>
      </c>
      <c r="Z95">
        <v>16.059999999999999</v>
      </c>
      <c r="AA95">
        <v>-26</v>
      </c>
      <c r="AB95">
        <v>154.19999999999999</v>
      </c>
    </row>
    <row r="96" spans="7:28">
      <c r="G96" t="s">
        <v>138</v>
      </c>
      <c r="H96" s="74">
        <v>6.73</v>
      </c>
      <c r="I96" s="47">
        <v>0</v>
      </c>
      <c r="J96" s="47">
        <v>128.51</v>
      </c>
      <c r="K96" s="47">
        <v>0</v>
      </c>
      <c r="L96" s="47">
        <v>15.39</v>
      </c>
      <c r="M96" s="75">
        <v>0</v>
      </c>
      <c r="N96" s="74">
        <v>0</v>
      </c>
      <c r="O96" s="47">
        <v>0</v>
      </c>
      <c r="P96" s="47">
        <v>0</v>
      </c>
      <c r="Q96" s="47">
        <v>-26</v>
      </c>
      <c r="R96" s="47">
        <v>0</v>
      </c>
      <c r="S96" s="75">
        <v>0</v>
      </c>
      <c r="U96" s="74">
        <v>-26.4</v>
      </c>
      <c r="V96" s="75">
        <v>150.63</v>
      </c>
      <c r="W96">
        <v>6.73</v>
      </c>
      <c r="X96">
        <v>0</v>
      </c>
      <c r="Y96">
        <v>-0.4</v>
      </c>
      <c r="Z96">
        <v>15.39</v>
      </c>
      <c r="AA96">
        <v>-26</v>
      </c>
      <c r="AB96">
        <v>128.51</v>
      </c>
    </row>
    <row r="97" spans="1:83">
      <c r="G97" t="s">
        <v>139</v>
      </c>
      <c r="H97" s="74">
        <v>7.7</v>
      </c>
      <c r="I97" s="47">
        <v>0</v>
      </c>
      <c r="J97" s="47">
        <v>134.66</v>
      </c>
      <c r="K97" s="47">
        <v>0</v>
      </c>
      <c r="L97" s="47">
        <v>15.1</v>
      </c>
      <c r="M97" s="75">
        <v>0</v>
      </c>
      <c r="N97" s="74">
        <v>0</v>
      </c>
      <c r="O97" s="47">
        <v>0</v>
      </c>
      <c r="P97" s="47">
        <v>0</v>
      </c>
      <c r="Q97" s="47">
        <v>-25</v>
      </c>
      <c r="R97" s="47">
        <v>0</v>
      </c>
      <c r="S97" s="75">
        <v>0</v>
      </c>
      <c r="U97" s="74">
        <v>-25.4</v>
      </c>
      <c r="V97" s="75">
        <v>157.46</v>
      </c>
      <c r="W97">
        <v>7.7</v>
      </c>
      <c r="X97">
        <v>0</v>
      </c>
      <c r="Y97">
        <v>-0.4</v>
      </c>
      <c r="Z97">
        <v>15.1</v>
      </c>
      <c r="AA97">
        <v>-25</v>
      </c>
      <c r="AB97">
        <v>134.66</v>
      </c>
    </row>
    <row r="98" spans="1:83">
      <c r="G98" t="s">
        <v>140</v>
      </c>
      <c r="H98" s="74">
        <v>0</v>
      </c>
      <c r="I98" s="47">
        <v>0</v>
      </c>
      <c r="J98" s="47">
        <v>134.66</v>
      </c>
      <c r="K98" s="47">
        <v>0</v>
      </c>
      <c r="L98" s="47">
        <v>14.43</v>
      </c>
      <c r="M98" s="75">
        <v>0</v>
      </c>
      <c r="N98" s="74">
        <v>0</v>
      </c>
      <c r="O98" s="47">
        <v>0</v>
      </c>
      <c r="P98" s="47">
        <v>0</v>
      </c>
      <c r="Q98" s="47">
        <v>-25</v>
      </c>
      <c r="R98" s="47">
        <v>0</v>
      </c>
      <c r="S98" s="75">
        <v>0</v>
      </c>
      <c r="U98" s="74">
        <v>-25.4</v>
      </c>
      <c r="V98" s="75">
        <v>149.09</v>
      </c>
      <c r="W98">
        <v>0</v>
      </c>
      <c r="X98">
        <v>0</v>
      </c>
      <c r="Y98">
        <v>-0.4</v>
      </c>
      <c r="Z98">
        <v>14.43</v>
      </c>
      <c r="AA98">
        <v>-25</v>
      </c>
      <c r="AB98">
        <v>134.66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3.6075E-3</v>
      </c>
      <c r="I99" s="70">
        <f t="shared" ref="I99:BQ99" si="1">SUM(I3:I98)/4000</f>
        <v>3.5592499999999999E-2</v>
      </c>
      <c r="J99" s="70">
        <f t="shared" si="1"/>
        <v>1.4240800000000002</v>
      </c>
      <c r="K99" s="70">
        <f t="shared" si="1"/>
        <v>0</v>
      </c>
      <c r="L99" s="70">
        <f t="shared" si="1"/>
        <v>0.35315999999999997</v>
      </c>
      <c r="M99" s="70">
        <f t="shared" si="1"/>
        <v>0</v>
      </c>
      <c r="N99" s="69">
        <f t="shared" si="1"/>
        <v>-2.94733</v>
      </c>
      <c r="O99" s="70">
        <f t="shared" si="1"/>
        <v>-1.1274999999999999</v>
      </c>
      <c r="P99" s="70">
        <f t="shared" si="1"/>
        <v>-0.32824999999999999</v>
      </c>
      <c r="Q99" s="70">
        <f t="shared" si="1"/>
        <v>-0.48059500000000005</v>
      </c>
      <c r="R99" s="70">
        <f t="shared" si="1"/>
        <v>0</v>
      </c>
      <c r="S99" s="71">
        <f t="shared" si="1"/>
        <v>0</v>
      </c>
      <c r="U99" s="69">
        <f t="shared" si="1"/>
        <v>-4.9004775000000045</v>
      </c>
      <c r="V99" s="71">
        <f t="shared" si="1"/>
        <v>1.8164400000000003</v>
      </c>
      <c r="W99">
        <f t="shared" si="1"/>
        <v>-2.9437224999999998</v>
      </c>
      <c r="X99">
        <f t="shared" si="1"/>
        <v>-1.0919075</v>
      </c>
      <c r="Y99">
        <f t="shared" si="1"/>
        <v>-1.6802499999999991E-2</v>
      </c>
      <c r="Z99">
        <f t="shared" si="1"/>
        <v>0.35315999999999997</v>
      </c>
      <c r="AA99">
        <f t="shared" si="1"/>
        <v>-0.48059500000000005</v>
      </c>
      <c r="AB99">
        <f t="shared" si="1"/>
        <v>1.0958299999999999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381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" sqref="A5:A10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377</v>
      </c>
      <c r="B4" t="s">
        <v>257</v>
      </c>
      <c r="D4" t="s">
        <v>380</v>
      </c>
      <c r="F4" t="s">
        <v>394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A5" s="113" t="s">
        <v>491</v>
      </c>
      <c r="B5" t="s">
        <v>378</v>
      </c>
      <c r="D5" t="s">
        <v>395</v>
      </c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A6" s="113" t="s">
        <v>492</v>
      </c>
      <c r="B6" t="s">
        <v>378</v>
      </c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A7" t="s">
        <v>493</v>
      </c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A8" t="s">
        <v>495</v>
      </c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A9" t="s">
        <v>496</v>
      </c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A10" t="s">
        <v>497</v>
      </c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477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477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61" sqref="O61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405</v>
      </c>
    </row>
    <row r="2" spans="1:15">
      <c r="A2" t="s">
        <v>0</v>
      </c>
      <c r="B2" s="198">
        <v>46.547298178266161</v>
      </c>
      <c r="C2" s="198">
        <v>20.359045935564954</v>
      </c>
      <c r="D2" s="198">
        <v>24.588109095783544</v>
      </c>
      <c r="E2" s="198">
        <v>8.5055467903853401</v>
      </c>
      <c r="F2" s="1">
        <v>0</v>
      </c>
      <c r="G2" s="1">
        <v>0</v>
      </c>
      <c r="H2">
        <f>SUM(B2:G2)</f>
        <v>99.999999999999986</v>
      </c>
      <c r="I2" s="113">
        <v>0</v>
      </c>
      <c r="J2" s="25">
        <v>1</v>
      </c>
      <c r="L2" s="35" t="s">
        <v>499</v>
      </c>
    </row>
    <row r="3" spans="1:15">
      <c r="A3" t="s">
        <v>1</v>
      </c>
      <c r="B3" s="198">
        <v>46.547298178266161</v>
      </c>
      <c r="C3" s="198">
        <v>20.359045935564954</v>
      </c>
      <c r="D3" s="198">
        <v>24.588109095783544</v>
      </c>
      <c r="E3" s="198">
        <v>8.5055467903853401</v>
      </c>
      <c r="F3" s="1">
        <v>0</v>
      </c>
      <c r="G3" s="1">
        <v>0</v>
      </c>
      <c r="H3">
        <f t="shared" ref="H3:H56" si="0">SUM(B3:G3)</f>
        <v>99.999999999999986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46.547298178266161</v>
      </c>
      <c r="C4" s="198">
        <v>20.359045935564954</v>
      </c>
      <c r="D4" s="198">
        <v>24.588109095783544</v>
      </c>
      <c r="E4" s="198">
        <v>8.5055467903853401</v>
      </c>
      <c r="F4" s="1">
        <v>0</v>
      </c>
      <c r="G4" s="1">
        <v>0</v>
      </c>
      <c r="H4">
        <f t="shared" si="0"/>
        <v>99.999999999999986</v>
      </c>
      <c r="I4" s="113">
        <v>0</v>
      </c>
      <c r="J4" s="25">
        <v>3</v>
      </c>
    </row>
    <row r="5" spans="1:15">
      <c r="A5" t="s">
        <v>3</v>
      </c>
      <c r="B5" s="198">
        <v>46.461105334285115</v>
      </c>
      <c r="C5" s="198">
        <v>20.519592081223067</v>
      </c>
      <c r="D5" s="198">
        <v>24.790167082898932</v>
      </c>
      <c r="E5" s="198">
        <v>8.2291355015929053</v>
      </c>
      <c r="F5" s="1">
        <v>0</v>
      </c>
      <c r="G5" s="1">
        <v>0</v>
      </c>
      <c r="H5" s="1">
        <f t="shared" ref="H5:H10" si="1">SUM(B5:G5)</f>
        <v>100.00000000000003</v>
      </c>
      <c r="I5" s="113">
        <v>0</v>
      </c>
      <c r="J5" s="25">
        <v>4</v>
      </c>
      <c r="O5" s="39"/>
    </row>
    <row r="6" spans="1:15">
      <c r="A6" t="s">
        <v>4</v>
      </c>
      <c r="B6" s="198">
        <v>46.461105334285115</v>
      </c>
      <c r="C6" s="198">
        <v>20.519592081223067</v>
      </c>
      <c r="D6" s="198">
        <v>24.790167082898932</v>
      </c>
      <c r="E6" s="198">
        <v>8.2291355015929053</v>
      </c>
      <c r="F6" s="1">
        <v>0</v>
      </c>
      <c r="G6" s="1">
        <v>0</v>
      </c>
      <c r="H6" s="1">
        <f t="shared" si="1"/>
        <v>100.00000000000003</v>
      </c>
      <c r="I6" s="113">
        <v>0</v>
      </c>
      <c r="J6" s="25">
        <v>5</v>
      </c>
      <c r="O6" s="39"/>
    </row>
    <row r="7" spans="1:15">
      <c r="A7" t="s">
        <v>5</v>
      </c>
      <c r="B7" s="198">
        <v>46.461105334285115</v>
      </c>
      <c r="C7" s="198">
        <v>20.519592081223067</v>
      </c>
      <c r="D7" s="198">
        <v>24.790167082898932</v>
      </c>
      <c r="E7" s="198">
        <v>8.2291355015929053</v>
      </c>
      <c r="F7" s="1">
        <v>0</v>
      </c>
      <c r="G7" s="1">
        <v>0</v>
      </c>
      <c r="H7" s="1">
        <f t="shared" si="1"/>
        <v>100.00000000000003</v>
      </c>
      <c r="I7" s="113">
        <v>0</v>
      </c>
      <c r="J7" s="25">
        <v>6</v>
      </c>
      <c r="O7" s="39"/>
    </row>
    <row r="8" spans="1:15">
      <c r="A8" t="s">
        <v>10</v>
      </c>
      <c r="B8" s="198">
        <v>46.520655635006683</v>
      </c>
      <c r="C8" s="198">
        <v>20.391414854241571</v>
      </c>
      <c r="D8" s="198">
        <v>24.648089587781822</v>
      </c>
      <c r="E8" s="198">
        <v>8.4364063231018633</v>
      </c>
      <c r="F8" s="1">
        <v>0</v>
      </c>
      <c r="G8" s="1">
        <v>0</v>
      </c>
      <c r="H8" s="1">
        <f t="shared" si="1"/>
        <v>99.99656640013194</v>
      </c>
      <c r="I8" s="113">
        <v>0</v>
      </c>
      <c r="J8" s="25">
        <v>7</v>
      </c>
    </row>
    <row r="9" spans="1:15">
      <c r="A9" t="s">
        <v>11</v>
      </c>
      <c r="B9" s="198">
        <v>46.520655635006683</v>
      </c>
      <c r="C9" s="198">
        <v>20.391414854241571</v>
      </c>
      <c r="D9" s="198">
        <v>24.648089587781822</v>
      </c>
      <c r="E9" s="198">
        <v>8.4364063231018633</v>
      </c>
      <c r="F9" s="1">
        <v>0</v>
      </c>
      <c r="G9" s="1">
        <v>0</v>
      </c>
      <c r="H9" s="1">
        <f t="shared" si="1"/>
        <v>99.99656640013194</v>
      </c>
      <c r="I9" s="113">
        <v>0</v>
      </c>
      <c r="J9" s="25">
        <v>8</v>
      </c>
    </row>
    <row r="10" spans="1:15">
      <c r="A10" t="s">
        <v>12</v>
      </c>
      <c r="B10" s="198">
        <v>46.520655635006683</v>
      </c>
      <c r="C10" s="198">
        <v>20.391414854241571</v>
      </c>
      <c r="D10" s="198">
        <v>24.648089587781822</v>
      </c>
      <c r="E10" s="198">
        <v>8.4364063231018633</v>
      </c>
      <c r="F10" s="1">
        <v>0</v>
      </c>
      <c r="G10" s="1">
        <v>0</v>
      </c>
      <c r="H10" s="1">
        <f t="shared" si="1"/>
        <v>99.99656640013194</v>
      </c>
      <c r="I10" s="113">
        <v>0</v>
      </c>
      <c r="J10" s="25">
        <v>9</v>
      </c>
    </row>
    <row r="11" spans="1:15">
      <c r="A11" t="s">
        <v>14</v>
      </c>
      <c r="B11" s="199">
        <v>74.454945860807769</v>
      </c>
      <c r="C11" s="199">
        <v>23.830330959463794</v>
      </c>
      <c r="D11" s="199">
        <v>1.3586164550339324</v>
      </c>
      <c r="E11" s="199">
        <v>0.356106724694504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2.9830883927224012</v>
      </c>
      <c r="C12" s="198">
        <v>9.7108605679273321</v>
      </c>
      <c r="D12" s="198">
        <v>86.12106185782919</v>
      </c>
      <c r="E12" s="198">
        <v>1.184989181521048</v>
      </c>
      <c r="F12" s="1">
        <v>0</v>
      </c>
      <c r="G12" s="1">
        <v>0</v>
      </c>
      <c r="H12">
        <f t="shared" si="0"/>
        <v>99.999999999999972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68.670107459829467</v>
      </c>
      <c r="C13" s="198">
        <v>0</v>
      </c>
      <c r="D13" s="198">
        <v>29.042612365942972</v>
      </c>
      <c r="E13" s="198">
        <v>2.2872801742275453</v>
      </c>
      <c r="F13" s="1">
        <v>0</v>
      </c>
      <c r="G13" s="1">
        <v>0</v>
      </c>
      <c r="H13">
        <f t="shared" si="0"/>
        <v>99.999999999999986</v>
      </c>
      <c r="I13" s="113">
        <v>0</v>
      </c>
      <c r="J13" s="25">
        <v>12</v>
      </c>
    </row>
    <row r="14" spans="1:15">
      <c r="A14" t="s">
        <v>28</v>
      </c>
      <c r="B14" s="198">
        <v>44.533884322307884</v>
      </c>
      <c r="C14" s="198">
        <v>24.218915381607236</v>
      </c>
      <c r="D14" s="198">
        <v>29.259477145404233</v>
      </c>
      <c r="E14" s="198">
        <v>1.987723150680653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59.15617639799121</v>
      </c>
      <c r="C15" s="199">
        <v>38.740175825899605</v>
      </c>
      <c r="D15" s="198">
        <v>0</v>
      </c>
      <c r="E15" s="199">
        <v>2.1036477761091765</v>
      </c>
      <c r="F15" s="1">
        <v>0</v>
      </c>
      <c r="G15" s="1">
        <v>0</v>
      </c>
      <c r="H15">
        <f t="shared" si="0"/>
        <v>99.999999999999986</v>
      </c>
      <c r="I15" s="113">
        <v>0</v>
      </c>
      <c r="J15" s="25">
        <v>14</v>
      </c>
    </row>
    <row r="16" spans="1:15">
      <c r="A16" t="s">
        <v>33</v>
      </c>
      <c r="B16" s="198">
        <v>22.389314055794792</v>
      </c>
      <c r="C16" s="198">
        <v>46.074209598607737</v>
      </c>
      <c r="D16" s="198">
        <v>28.522129751519078</v>
      </c>
      <c r="E16" s="198">
        <v>3.0143465940784049</v>
      </c>
      <c r="F16" s="1">
        <v>0</v>
      </c>
      <c r="G16" s="1">
        <v>0</v>
      </c>
      <c r="H16">
        <f t="shared" si="0"/>
        <v>100.00000000000001</v>
      </c>
      <c r="I16" s="113">
        <v>0</v>
      </c>
      <c r="J16" s="25">
        <v>15</v>
      </c>
    </row>
    <row r="17" spans="1:15">
      <c r="A17" t="s">
        <v>38</v>
      </c>
      <c r="B17" s="198">
        <v>44.405934779099361</v>
      </c>
      <c r="C17" s="198">
        <v>24.466268355817832</v>
      </c>
      <c r="D17" s="198">
        <v>29.562001489236444</v>
      </c>
      <c r="E17" s="198">
        <v>1.5657953758463548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44.67804642342319</v>
      </c>
      <c r="C18" s="198">
        <v>23.943416609215269</v>
      </c>
      <c r="D18" s="198">
        <v>28.920291158954704</v>
      </c>
      <c r="E18" s="198">
        <v>2.4582458084068408</v>
      </c>
      <c r="F18" s="1">
        <v>0</v>
      </c>
      <c r="G18" s="1">
        <v>0</v>
      </c>
      <c r="H18">
        <f t="shared" si="0"/>
        <v>100</v>
      </c>
      <c r="I18" s="113">
        <v>0</v>
      </c>
      <c r="J18" s="25">
        <v>17</v>
      </c>
    </row>
    <row r="19" spans="1:15">
      <c r="A19" t="s">
        <v>40</v>
      </c>
      <c r="B19" s="198">
        <v>44.540918119463548</v>
      </c>
      <c r="C19" s="198">
        <v>24.23702781900073</v>
      </c>
      <c r="D19" s="198">
        <v>29.2603409293461</v>
      </c>
      <c r="E19" s="198">
        <v>1.9830561865376899</v>
      </c>
      <c r="F19" s="1">
        <v>0</v>
      </c>
      <c r="G19" s="1">
        <v>0</v>
      </c>
      <c r="H19" s="1">
        <f>SUM(B19:G19)</f>
        <v>100.02134305434808</v>
      </c>
      <c r="I19" s="113">
        <v>0</v>
      </c>
      <c r="J19" s="25">
        <v>18</v>
      </c>
    </row>
    <row r="20" spans="1:15">
      <c r="A20" t="s">
        <v>41</v>
      </c>
      <c r="B20" s="198">
        <v>57.142857142857139</v>
      </c>
      <c r="C20" s="198">
        <v>0</v>
      </c>
      <c r="D20" s="198">
        <v>0</v>
      </c>
      <c r="E20" s="198">
        <v>42.857142857142847</v>
      </c>
      <c r="F20" s="1"/>
      <c r="G20" s="1">
        <v>0</v>
      </c>
      <c r="H20">
        <f t="shared" si="0"/>
        <v>99.999999999999986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54.488</v>
      </c>
      <c r="D21" s="198">
        <v>30.679999999999996</v>
      </c>
      <c r="E21" s="198">
        <v>0</v>
      </c>
      <c r="F21" s="1">
        <v>0</v>
      </c>
      <c r="G21" s="1">
        <v>0</v>
      </c>
      <c r="H21" s="1">
        <f>SUM(B21:G21)</f>
        <v>99.999999999999986</v>
      </c>
      <c r="I21" s="113">
        <v>0</v>
      </c>
      <c r="J21" s="25">
        <v>20</v>
      </c>
      <c r="L21" s="35" t="s">
        <v>499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46.419119733908119</v>
      </c>
      <c r="C27" s="198">
        <v>20.594233030862888</v>
      </c>
      <c r="D27" s="198">
        <v>24.876081835862134</v>
      </c>
      <c r="E27" s="198">
        <v>8.1105653993668536</v>
      </c>
      <c r="F27" s="1">
        <v>0</v>
      </c>
      <c r="G27" s="1">
        <v>0</v>
      </c>
      <c r="H27" s="1">
        <f>SUM(B27:G27)</f>
        <v>100</v>
      </c>
      <c r="I27" s="113">
        <v>1</v>
      </c>
      <c r="J27" s="25">
        <v>26</v>
      </c>
    </row>
    <row r="28" spans="1:15">
      <c r="A28" t="s">
        <v>8</v>
      </c>
      <c r="B28" s="198">
        <v>46.158444830166992</v>
      </c>
      <c r="C28" s="198">
        <v>21.100137966455605</v>
      </c>
      <c r="D28" s="198">
        <v>25.49110668983985</v>
      </c>
      <c r="E28" s="198">
        <v>7.2503105135375403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0</v>
      </c>
      <c r="C29" s="198">
        <v>0</v>
      </c>
      <c r="D29" s="198">
        <v>0</v>
      </c>
      <c r="E29" s="198">
        <v>0</v>
      </c>
      <c r="F29" s="1">
        <v>0</v>
      </c>
      <c r="G29" s="1">
        <v>0</v>
      </c>
      <c r="H29">
        <f t="shared" si="0"/>
        <v>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46.090645958442494</v>
      </c>
      <c r="C30" s="198">
        <v>21.23026170996058</v>
      </c>
      <c r="D30" s="198">
        <v>25.647168617129722</v>
      </c>
      <c r="E30" s="198">
        <v>7.0319237144671991</v>
      </c>
      <c r="F30" s="1">
        <v>0</v>
      </c>
      <c r="G30" s="1">
        <v>0</v>
      </c>
      <c r="H30">
        <f t="shared" si="0"/>
        <v>99.999999999999986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46.14345345410824</v>
      </c>
      <c r="C31" s="198">
        <v>21.130896534857165</v>
      </c>
      <c r="D31" s="198">
        <v>25.52046908904504</v>
      </c>
      <c r="E31" s="198">
        <v>7.2051809219895624</v>
      </c>
      <c r="F31" s="1">
        <v>0</v>
      </c>
      <c r="G31" s="1">
        <v>0</v>
      </c>
      <c r="H31">
        <f t="shared" si="0"/>
        <v>100.00000000000001</v>
      </c>
      <c r="I31" s="113">
        <v>1</v>
      </c>
      <c r="J31" s="25">
        <v>30</v>
      </c>
    </row>
    <row r="32" spans="1:15">
      <c r="A32" t="s">
        <v>21</v>
      </c>
      <c r="B32" s="198">
        <v>67.519495023541026</v>
      </c>
      <c r="C32" s="198">
        <v>0</v>
      </c>
      <c r="D32" s="198">
        <v>26.142213816000126</v>
      </c>
      <c r="E32" s="198">
        <v>6.3382911604588585</v>
      </c>
      <c r="F32" s="1">
        <v>0</v>
      </c>
      <c r="G32" s="1">
        <v>0</v>
      </c>
      <c r="H32">
        <f t="shared" si="0"/>
        <v>100</v>
      </c>
      <c r="I32" s="113">
        <v>1</v>
      </c>
      <c r="J32" s="25">
        <v>31</v>
      </c>
    </row>
    <row r="33" spans="1:12">
      <c r="A33" s="39" t="s">
        <v>22</v>
      </c>
      <c r="B33" s="198">
        <v>66.998912000861949</v>
      </c>
      <c r="C33" s="198">
        <v>0</v>
      </c>
      <c r="D33" s="198">
        <v>24.832078147643301</v>
      </c>
      <c r="E33" s="198">
        <v>8.1690098514947316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440</v>
      </c>
    </row>
    <row r="34" spans="1:12">
      <c r="A34" s="39" t="s">
        <v>23</v>
      </c>
      <c r="B34" s="198">
        <v>45.948761009482809</v>
      </c>
      <c r="C34" s="198">
        <v>21.502686852529237</v>
      </c>
      <c r="D34" s="198">
        <v>25.972356523380078</v>
      </c>
      <c r="E34" s="198">
        <v>6.5761956146078662</v>
      </c>
      <c r="F34" s="1">
        <v>0</v>
      </c>
      <c r="G34" s="1">
        <v>0</v>
      </c>
      <c r="H34">
        <f t="shared" si="0"/>
        <v>99.999999999999986</v>
      </c>
      <c r="I34" s="113">
        <v>1</v>
      </c>
      <c r="J34" s="25">
        <v>33</v>
      </c>
      <c r="L34" t="s">
        <v>439</v>
      </c>
    </row>
    <row r="35" spans="1:12">
      <c r="A35" s="39" t="s">
        <v>24</v>
      </c>
      <c r="B35" s="198">
        <v>46.157442003897842</v>
      </c>
      <c r="C35" s="198">
        <v>21.099119919357378</v>
      </c>
      <c r="D35" s="198">
        <v>25.49123489174448</v>
      </c>
      <c r="E35" s="198">
        <v>7.2522031850003028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442</v>
      </c>
    </row>
    <row r="37" spans="1:12">
      <c r="A37" s="39" t="s">
        <v>26</v>
      </c>
      <c r="B37" s="198">
        <v>47.213706226308233</v>
      </c>
      <c r="C37" s="198">
        <v>19.077803937000507</v>
      </c>
      <c r="D37" s="198">
        <v>23.043714156606566</v>
      </c>
      <c r="E37" s="198">
        <v>10.664775680084684</v>
      </c>
      <c r="F37" s="1">
        <v>0</v>
      </c>
      <c r="G37" s="1">
        <v>0</v>
      </c>
      <c r="H37">
        <f t="shared" si="0"/>
        <v>100</v>
      </c>
      <c r="I37" s="113">
        <v>1</v>
      </c>
      <c r="J37" s="25">
        <v>36</v>
      </c>
      <c r="L37" t="s">
        <v>441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46.069865998504682</v>
      </c>
      <c r="C39" s="198">
        <v>21.264951880039042</v>
      </c>
      <c r="D39" s="198">
        <v>25.686253156928434</v>
      </c>
      <c r="E39" s="198">
        <v>6.9789289645278325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6.8207476347654961</v>
      </c>
      <c r="C40" s="198">
        <v>0</v>
      </c>
      <c r="D40" s="198">
        <v>88.040674469364475</v>
      </c>
      <c r="E40" s="198">
        <v>5.1155607260741229</v>
      </c>
      <c r="F40" s="1">
        <v>0</v>
      </c>
      <c r="G40" s="1">
        <v>0</v>
      </c>
      <c r="H40" s="164">
        <f>SUM(B40:G40)</f>
        <v>99.976982830204093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66.716806414406932</v>
      </c>
      <c r="C43" s="198">
        <v>0</v>
      </c>
      <c r="D43" s="198">
        <v>24.128349337556358</v>
      </c>
      <c r="E43" s="198">
        <v>9.1548442480367207</v>
      </c>
      <c r="F43" s="1">
        <v>0</v>
      </c>
      <c r="G43" s="1">
        <v>0</v>
      </c>
      <c r="H43">
        <f t="shared" si="0"/>
        <v>100.00000000000001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46.056121851803908</v>
      </c>
      <c r="C45" s="198">
        <v>21.296468151839271</v>
      </c>
      <c r="D45" s="198">
        <v>25.721546404050532</v>
      </c>
      <c r="E45" s="198">
        <v>6.9258635923063059</v>
      </c>
      <c r="F45" s="1">
        <v>0</v>
      </c>
      <c r="G45" s="1">
        <v>0</v>
      </c>
      <c r="H45">
        <f t="shared" si="0"/>
        <v>100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46.547298178266161</v>
      </c>
      <c r="C48" s="198">
        <v>20.359045935564954</v>
      </c>
      <c r="D48" s="198">
        <v>24.588109095783544</v>
      </c>
      <c r="E48" s="198">
        <v>8.5055467903853401</v>
      </c>
      <c r="F48" s="136">
        <v>0</v>
      </c>
      <c r="G48" s="1">
        <v>0</v>
      </c>
      <c r="H48">
        <f t="shared" si="0"/>
        <v>99.999999999999986</v>
      </c>
      <c r="I48" s="113">
        <v>0</v>
      </c>
      <c r="J48" s="25">
        <v>47</v>
      </c>
    </row>
    <row r="49" spans="1:18">
      <c r="A49" s="39" t="s">
        <v>348</v>
      </c>
      <c r="B49" s="198">
        <v>46.461105334285115</v>
      </c>
      <c r="C49" s="198">
        <v>20.519592081223067</v>
      </c>
      <c r="D49" s="198">
        <v>24.790167082898932</v>
      </c>
      <c r="E49" s="198">
        <v>8.2291355015929053</v>
      </c>
      <c r="F49" s="136">
        <v>0</v>
      </c>
      <c r="G49" s="1">
        <v>0</v>
      </c>
      <c r="H49">
        <f t="shared" si="0"/>
        <v>100.00000000000003</v>
      </c>
      <c r="I49" s="113">
        <v>0</v>
      </c>
      <c r="J49" s="25">
        <v>48</v>
      </c>
    </row>
    <row r="50" spans="1:18">
      <c r="A50" s="39" t="s">
        <v>349</v>
      </c>
      <c r="B50" s="198">
        <v>46.520655635006683</v>
      </c>
      <c r="C50" s="198">
        <v>20.391414854241571</v>
      </c>
      <c r="D50" s="198">
        <v>24.648089587781822</v>
      </c>
      <c r="E50" s="198">
        <v>8.4364063231018633</v>
      </c>
      <c r="F50" s="136">
        <v>0</v>
      </c>
      <c r="G50" s="1">
        <v>0</v>
      </c>
      <c r="H50" s="1">
        <f>SUM(B50:G50)</f>
        <v>99.99656640013194</v>
      </c>
      <c r="I50" s="113">
        <v>0</v>
      </c>
      <c r="J50" s="25">
        <v>49</v>
      </c>
    </row>
    <row r="51" spans="1:18">
      <c r="A51" t="s">
        <v>386</v>
      </c>
      <c r="B51" s="198">
        <v>57.142857142857139</v>
      </c>
      <c r="C51" s="198">
        <v>0</v>
      </c>
      <c r="D51" s="198">
        <v>0</v>
      </c>
      <c r="E51" s="198">
        <v>42.857142857142861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387</v>
      </c>
      <c r="B52" s="198">
        <v>57.142857142857139</v>
      </c>
      <c r="C52" s="198">
        <v>0</v>
      </c>
      <c r="D52" s="198">
        <v>0</v>
      </c>
      <c r="E52" s="198">
        <v>42.857142857142861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388</v>
      </c>
      <c r="B53" s="198">
        <v>57.142857142857139</v>
      </c>
      <c r="C53" s="198">
        <v>0</v>
      </c>
      <c r="D53" s="198">
        <v>0</v>
      </c>
      <c r="E53" s="198">
        <v>42.857142857142854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389</v>
      </c>
      <c r="B54" s="198">
        <v>57.142857142857139</v>
      </c>
      <c r="C54" s="198">
        <v>0</v>
      </c>
      <c r="D54" s="198">
        <v>0</v>
      </c>
      <c r="E54" s="198">
        <v>42.857142857142861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503</v>
      </c>
      <c r="B55" s="136">
        <v>46.602984541308665</v>
      </c>
      <c r="C55" s="136">
        <v>15.091181224944403</v>
      </c>
      <c r="D55" s="136">
        <v>20.121574966592533</v>
      </c>
      <c r="E55" s="136">
        <v>18.184259267154381</v>
      </c>
      <c r="F55" s="136">
        <v>0</v>
      </c>
      <c r="G55" s="1">
        <v>0</v>
      </c>
      <c r="H55">
        <f t="shared" si="0"/>
        <v>99.999999999999972</v>
      </c>
      <c r="I55" s="113">
        <v>0</v>
      </c>
      <c r="J55" s="25">
        <v>54</v>
      </c>
    </row>
    <row r="56" spans="1:18">
      <c r="A56" s="39"/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2:10"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2:10"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2:10"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2:10"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2:10"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2:10"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2:10"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2:10"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2:10"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2:10"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2:10"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2:10"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2:10"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2:10"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2:10"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2:10"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2:10"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2:10"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2:10"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2:10"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2:10"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2:10"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2:10"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2:10"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2:10"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2:10"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2:10"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2:10"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2:10"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2:10"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2:10"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2:10"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0</v>
      </c>
      <c r="F97" s="154">
        <v>0</v>
      </c>
      <c r="G97" s="1">
        <v>0</v>
      </c>
      <c r="H97">
        <f t="shared" ref="H97:H116" si="3">SUM(B97:G97)</f>
        <v>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0</v>
      </c>
      <c r="F98" s="154">
        <v>0</v>
      </c>
      <c r="G98" s="1">
        <v>0</v>
      </c>
      <c r="H98">
        <f t="shared" si="3"/>
        <v>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0</v>
      </c>
      <c r="F99" s="154">
        <v>0</v>
      </c>
      <c r="G99" s="1">
        <v>0</v>
      </c>
      <c r="H99">
        <f t="shared" si="3"/>
        <v>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0</v>
      </c>
      <c r="F100" s="154">
        <v>0</v>
      </c>
      <c r="G100" s="1">
        <v>0</v>
      </c>
      <c r="H100">
        <f t="shared" si="3"/>
        <v>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0</v>
      </c>
      <c r="F101" s="154">
        <v>0</v>
      </c>
      <c r="G101" s="1">
        <v>0</v>
      </c>
      <c r="H101">
        <f t="shared" si="3"/>
        <v>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0</v>
      </c>
      <c r="F102" s="154">
        <v>0</v>
      </c>
      <c r="G102" s="1">
        <v>0</v>
      </c>
      <c r="H102">
        <f t="shared" si="3"/>
        <v>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0</v>
      </c>
      <c r="F103" s="154">
        <v>0</v>
      </c>
      <c r="G103" s="1">
        <v>0</v>
      </c>
      <c r="H103">
        <f t="shared" si="3"/>
        <v>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0</v>
      </c>
      <c r="F104" s="154">
        <v>0</v>
      </c>
      <c r="G104" s="1">
        <v>0</v>
      </c>
      <c r="H104">
        <f t="shared" si="3"/>
        <v>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0</v>
      </c>
      <c r="F105" s="154">
        <v>0</v>
      </c>
      <c r="G105" s="1">
        <v>0</v>
      </c>
      <c r="H105">
        <f t="shared" si="3"/>
        <v>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0</v>
      </c>
      <c r="F106" s="154">
        <v>0</v>
      </c>
      <c r="G106" s="1">
        <v>0</v>
      </c>
      <c r="H106">
        <f t="shared" si="3"/>
        <v>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0</v>
      </c>
      <c r="F107" s="154">
        <v>0</v>
      </c>
      <c r="G107" s="1">
        <v>0</v>
      </c>
      <c r="H107">
        <f t="shared" si="3"/>
        <v>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0</v>
      </c>
      <c r="F108" s="154">
        <v>0</v>
      </c>
      <c r="G108" s="1">
        <v>0</v>
      </c>
      <c r="H108">
        <f t="shared" si="3"/>
        <v>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0</v>
      </c>
      <c r="F109" s="154">
        <v>0</v>
      </c>
      <c r="G109" s="1">
        <v>0</v>
      </c>
      <c r="H109">
        <f t="shared" si="3"/>
        <v>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0</v>
      </c>
      <c r="F110" s="154">
        <v>0</v>
      </c>
      <c r="G110" s="1">
        <v>0</v>
      </c>
      <c r="H110">
        <f t="shared" si="3"/>
        <v>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0</v>
      </c>
      <c r="F111" s="154">
        <v>0</v>
      </c>
      <c r="G111" s="1">
        <v>0</v>
      </c>
      <c r="H111">
        <f t="shared" si="3"/>
        <v>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0</v>
      </c>
      <c r="F112" s="154">
        <v>0</v>
      </c>
      <c r="G112" s="1">
        <v>0</v>
      </c>
      <c r="H112">
        <f t="shared" si="3"/>
        <v>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0</v>
      </c>
      <c r="F113" s="154">
        <v>0</v>
      </c>
      <c r="G113" s="1">
        <v>0</v>
      </c>
      <c r="H113">
        <f t="shared" si="3"/>
        <v>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0</v>
      </c>
      <c r="F114" s="154">
        <v>0</v>
      </c>
      <c r="G114" s="1">
        <v>0</v>
      </c>
      <c r="H114">
        <f t="shared" si="3"/>
        <v>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0</v>
      </c>
      <c r="F115" s="154">
        <v>0</v>
      </c>
      <c r="G115" s="1">
        <v>0</v>
      </c>
      <c r="H115">
        <f t="shared" si="3"/>
        <v>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0</v>
      </c>
      <c r="F116" s="154">
        <v>0</v>
      </c>
      <c r="G116" s="1">
        <v>0</v>
      </c>
      <c r="H116">
        <f t="shared" si="3"/>
        <v>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B78" activePane="bottomRight" state="frozen"/>
      <selection activeCell="M3" sqref="M3:M98"/>
      <selection pane="topRight" activeCell="M3" sqref="M3:M98"/>
      <selection pane="bottomLeft" activeCell="M3" sqref="M3:M98"/>
      <selection pane="bottomRight" activeCell="C99" sqref="B99:C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45753</v>
      </c>
      <c r="B1" s="228" t="s">
        <v>504</v>
      </c>
      <c r="C1" s="228" t="s">
        <v>505</v>
      </c>
      <c r="D1" s="231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B3">
        <v>0</v>
      </c>
      <c r="C3">
        <v>0</v>
      </c>
      <c r="D3">
        <f>TWEPL!P3</f>
        <v>0</v>
      </c>
      <c r="E3">
        <f>GT_NG!P3</f>
        <v>15.787341772151901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83.996158243768576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1108.19268358726</v>
      </c>
      <c r="P3" s="37">
        <v>117.57</v>
      </c>
      <c r="Q3" s="37">
        <v>38.110000000000007</v>
      </c>
      <c r="R3" s="39">
        <v>0</v>
      </c>
      <c r="S3" s="39">
        <v>5.77</v>
      </c>
      <c r="T3" s="38">
        <f>SUMPRODUCT(LTA!J3:AN3,LTA!J$101:AN$101,LTA!J$103:AN$103)</f>
        <v>81.99</v>
      </c>
      <c r="U3" s="38">
        <f>SUMPRODUCT(LTA!J3:AN3,LTA!J$102:AN$102,LTA!J$103:AN$103)</f>
        <v>118.77000000000001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87.550000000000011</v>
      </c>
      <c r="AB3" s="76">
        <f>-STOA!N3</f>
        <v>0</v>
      </c>
      <c r="AC3">
        <f>SUMIF(B3:AB3,"&gt;0")*$AC$2-SUMIF(B3:AB3,"&lt;0")*($AC$2/(1-$AC$2))+SUMIF(AI3:AR3,"&gt;0")*$AC$2-SUMIF(AI3:AR3,"&lt;0")*($AC$2/(1-$AC$2))</f>
        <v>14.416131387517021</v>
      </c>
      <c r="AD3">
        <f>SUM(B3:AB3,AI3:AV3)-AC3</f>
        <v>1454.3200522156633</v>
      </c>
      <c r="AE3">
        <f>'IDT-1'!B3</f>
        <v>0</v>
      </c>
      <c r="AF3" s="25"/>
      <c r="AG3">
        <f>SUM(AD3:AF3)</f>
        <v>1454.3200522156633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-189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B4">
        <v>0</v>
      </c>
      <c r="C4">
        <v>0</v>
      </c>
      <c r="D4">
        <f>TWEPL!P4</f>
        <v>0</v>
      </c>
      <c r="E4">
        <f>GT_NG!P4</f>
        <v>15.787341772151901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83.996158243768576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1099.8130527016106</v>
      </c>
      <c r="P4" s="37">
        <v>117.57</v>
      </c>
      <c r="Q4" s="37">
        <v>38.110000000000007</v>
      </c>
      <c r="R4" s="39">
        <v>0</v>
      </c>
      <c r="S4" s="39">
        <v>5.77</v>
      </c>
      <c r="T4" s="38">
        <f>SUMPRODUCT(LTA!J4:AN4,LTA!J$101:AN$101,LTA!J$103:AN$103)</f>
        <v>82.67</v>
      </c>
      <c r="U4" s="38">
        <f>SUMPRODUCT(LTA!J4:AN4,LTA!J$102:AN$102,LTA!J$103:AN$103)</f>
        <v>121.27000000000001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87.550000000000011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14.697888316195733</v>
      </c>
      <c r="AD4">
        <f t="shared" ref="AD4:AD67" si="1">SUM(B4:AB4,AI4:AV4)-AC4</f>
        <v>1407.8386644013351</v>
      </c>
      <c r="AE4">
        <f>'IDT-1'!B4</f>
        <v>0</v>
      </c>
      <c r="AF4" s="25"/>
      <c r="AG4">
        <f t="shared" ref="AG4:AG67" si="2">SUM(AD4:AF4)</f>
        <v>1407.8386644013351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-230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B5">
        <v>0</v>
      </c>
      <c r="C5">
        <v>0</v>
      </c>
      <c r="D5">
        <f>TWEPL!P5</f>
        <v>0</v>
      </c>
      <c r="E5">
        <f>GT_NG!P5</f>
        <v>15.787341772151901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83.996158243768576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1091.650941597974</v>
      </c>
      <c r="P5" s="37">
        <v>117.57</v>
      </c>
      <c r="Q5" s="37">
        <v>38.110000000000007</v>
      </c>
      <c r="R5" s="39">
        <v>0</v>
      </c>
      <c r="S5" s="39">
        <v>5.77</v>
      </c>
      <c r="T5" s="38">
        <f>SUMPRODUCT(LTA!J5:AN5,LTA!J$101:AN$101,LTA!J$103:AN$103)</f>
        <v>82.67</v>
      </c>
      <c r="U5" s="38">
        <f>SUMPRODUCT(LTA!J5:AN5,LTA!J$102:AN$102,LTA!J$103:AN$103)</f>
        <v>122.83000000000001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87.550000000000011</v>
      </c>
      <c r="AB5" s="76">
        <f>-STOA!N5</f>
        <v>0</v>
      </c>
      <c r="AC5">
        <f t="shared" si="0"/>
        <v>14.559917348478718</v>
      </c>
      <c r="AD5">
        <f t="shared" si="1"/>
        <v>1412.3745242654156</v>
      </c>
      <c r="AE5">
        <f>'IDT-1'!B5</f>
        <v>0</v>
      </c>
      <c r="AF5" s="25"/>
      <c r="AG5">
        <f t="shared" si="2"/>
        <v>1412.3745242654156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-219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B6">
        <v>0</v>
      </c>
      <c r="C6">
        <v>0</v>
      </c>
      <c r="D6">
        <f>TWEPL!P6</f>
        <v>0</v>
      </c>
      <c r="E6">
        <f>GT_NG!P6</f>
        <v>15.787341772151901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83.996158243768576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1034.8834218159609</v>
      </c>
      <c r="P6" s="37">
        <v>117.57</v>
      </c>
      <c r="Q6" s="37">
        <v>38.110000000000007</v>
      </c>
      <c r="R6" s="39">
        <v>0</v>
      </c>
      <c r="S6" s="39">
        <v>5.77</v>
      </c>
      <c r="T6" s="38">
        <f>SUMPRODUCT(LTA!J6:AN6,LTA!J$101:AN$101,LTA!J$103:AN$103)</f>
        <v>82.67</v>
      </c>
      <c r="U6" s="38">
        <f>SUMPRODUCT(LTA!J6:AN6,LTA!J$102:AN$102,LTA!J$103:AN$103)</f>
        <v>124.84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87.550000000000011</v>
      </c>
      <c r="AB6" s="76">
        <f>-STOA!N6</f>
        <v>0</v>
      </c>
      <c r="AC6">
        <f t="shared" si="0"/>
        <v>13.873385190853075</v>
      </c>
      <c r="AD6">
        <f t="shared" si="1"/>
        <v>1391.3035366410281</v>
      </c>
      <c r="AE6">
        <f>'IDT-1'!B6</f>
        <v>0</v>
      </c>
      <c r="AF6" s="25"/>
      <c r="AG6">
        <f t="shared" si="2"/>
        <v>1391.3035366410281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-186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B7">
        <v>0</v>
      </c>
      <c r="C7">
        <v>0</v>
      </c>
      <c r="D7">
        <f>TWEPL!P7</f>
        <v>0</v>
      </c>
      <c r="E7">
        <f>GT_NG!P7</f>
        <v>15.787341772151901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83.996158243768576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988.33342181596095</v>
      </c>
      <c r="P7" s="37">
        <v>117.57</v>
      </c>
      <c r="Q7" s="37">
        <v>38.110000000000007</v>
      </c>
      <c r="R7" s="39">
        <v>0</v>
      </c>
      <c r="S7" s="39">
        <v>5.77</v>
      </c>
      <c r="T7" s="38">
        <f>SUMPRODUCT(LTA!J7:AN7,LTA!J$101:AN$101,LTA!J$103:AN$103)</f>
        <v>86.67</v>
      </c>
      <c r="U7" s="38">
        <f>SUMPRODUCT(LTA!J7:AN7,LTA!J$102:AN$102,LTA!J$103:AN$103)</f>
        <v>127.35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87.550000000000011</v>
      </c>
      <c r="AB7" s="76">
        <f>-STOA!N7</f>
        <v>0</v>
      </c>
      <c r="AC7">
        <f t="shared" si="0"/>
        <v>13.340956278940155</v>
      </c>
      <c r="AD7">
        <f t="shared" si="1"/>
        <v>1379.795965552941</v>
      </c>
      <c r="AE7">
        <f>'IDT-1'!B7</f>
        <v>0</v>
      </c>
      <c r="AF7" s="25"/>
      <c r="AG7">
        <f t="shared" si="2"/>
        <v>1379.795965552941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-158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B8">
        <v>0</v>
      </c>
      <c r="C8">
        <v>0</v>
      </c>
      <c r="D8">
        <f>TWEPL!P8</f>
        <v>0</v>
      </c>
      <c r="E8">
        <f>GT_NG!P8</f>
        <v>15.787341772151901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83.996158243768576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940.28342181596088</v>
      </c>
      <c r="P8" s="37">
        <v>117.57</v>
      </c>
      <c r="Q8" s="37">
        <v>38.110000000000007</v>
      </c>
      <c r="R8" s="39">
        <v>0</v>
      </c>
      <c r="S8" s="39">
        <v>5.77</v>
      </c>
      <c r="T8" s="38">
        <f>SUMPRODUCT(LTA!J8:AN8,LTA!J$101:AN$101,LTA!J$103:AN$103)</f>
        <v>86.33</v>
      </c>
      <c r="U8" s="38">
        <f>SUMPRODUCT(LTA!J8:AN8,LTA!J$102:AN$102,LTA!J$103:AN$103)</f>
        <v>129.32999999999998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87.550000000000011</v>
      </c>
      <c r="AB8" s="76">
        <f>-STOA!N8</f>
        <v>0</v>
      </c>
      <c r="AC8">
        <f t="shared" si="0"/>
        <v>12.782425321875046</v>
      </c>
      <c r="AD8">
        <f t="shared" si="1"/>
        <v>1358.9444965100058</v>
      </c>
      <c r="AE8">
        <f>'IDT-1'!B8</f>
        <v>0</v>
      </c>
      <c r="AF8" s="25"/>
      <c r="AG8">
        <f t="shared" si="2"/>
        <v>1358.9444965100058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-133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B9">
        <v>0</v>
      </c>
      <c r="C9">
        <v>0</v>
      </c>
      <c r="D9">
        <f>TWEPL!P9</f>
        <v>0</v>
      </c>
      <c r="E9">
        <f>GT_NG!P9</f>
        <v>15.787341772151901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913.92087803374193</v>
      </c>
      <c r="P9" s="37">
        <v>117.57</v>
      </c>
      <c r="Q9" s="37">
        <v>38.110000000000007</v>
      </c>
      <c r="R9" s="39">
        <v>0</v>
      </c>
      <c r="S9" s="39">
        <v>5.77</v>
      </c>
      <c r="T9" s="38">
        <f>SUMPRODUCT(LTA!J9:AN9,LTA!J$101:AN$101,LTA!J$103:AN$103)</f>
        <v>86.33</v>
      </c>
      <c r="U9" s="38">
        <f>SUMPRODUCT(LTA!J9:AN9,LTA!J$102:AN$102,LTA!J$103:AN$103)</f>
        <v>132.32999999999998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87.550000000000011</v>
      </c>
      <c r="AB9" s="76">
        <f>-STOA!N9</f>
        <v>0</v>
      </c>
      <c r="AC9">
        <f t="shared" si="0"/>
        <v>12.741731175159218</v>
      </c>
      <c r="AD9">
        <f t="shared" si="1"/>
        <v>1317.6264886307342</v>
      </c>
      <c r="AE9">
        <f>'IDT-1'!B9</f>
        <v>0</v>
      </c>
      <c r="AF9" s="25"/>
      <c r="AG9">
        <f t="shared" si="2"/>
        <v>1317.6264886307342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-151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B10">
        <v>0</v>
      </c>
      <c r="C10">
        <v>0</v>
      </c>
      <c r="D10">
        <f>TWEPL!P10</f>
        <v>0</v>
      </c>
      <c r="E10">
        <f>GT_NG!P10</f>
        <v>15.787341772151901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913.92087803374193</v>
      </c>
      <c r="P10" s="37">
        <v>117.57</v>
      </c>
      <c r="Q10" s="37">
        <v>38.110000000000007</v>
      </c>
      <c r="R10" s="39">
        <v>0</v>
      </c>
      <c r="S10" s="39">
        <v>5.77</v>
      </c>
      <c r="T10" s="38">
        <f>SUMPRODUCT(LTA!J10:AN10,LTA!J$101:AN$101,LTA!J$103:AN$103)</f>
        <v>87.34</v>
      </c>
      <c r="U10" s="38">
        <f>SUMPRODUCT(LTA!J10:AN10,LTA!J$102:AN$102,LTA!J$103:AN$103)</f>
        <v>135.32999999999998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87.550000000000011</v>
      </c>
      <c r="AB10" s="76">
        <f>-STOA!N10</f>
        <v>0</v>
      </c>
      <c r="AC10">
        <f t="shared" si="0"/>
        <v>12.883067631115679</v>
      </c>
      <c r="AD10">
        <f t="shared" si="1"/>
        <v>1307.4951521747778</v>
      </c>
      <c r="AE10">
        <f>'IDT-1'!B10</f>
        <v>0</v>
      </c>
      <c r="AF10" s="25"/>
      <c r="AG10">
        <f t="shared" si="2"/>
        <v>1307.4951521747778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-165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B11">
        <v>0</v>
      </c>
      <c r="C11">
        <v>0</v>
      </c>
      <c r="D11">
        <f>TWEPL!P11</f>
        <v>0</v>
      </c>
      <c r="E11">
        <f>GT_NG!P11</f>
        <v>15.787341772151901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84.033890097680654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849.04215206156812</v>
      </c>
      <c r="P11" s="37">
        <v>117.57</v>
      </c>
      <c r="Q11" s="37">
        <v>38.110000000000007</v>
      </c>
      <c r="R11" s="39">
        <v>0</v>
      </c>
      <c r="S11" s="39">
        <v>5.77</v>
      </c>
      <c r="T11" s="38">
        <f>SUMPRODUCT(LTA!J11:AN11,LTA!J$101:AN$101,LTA!J$103:AN$103)</f>
        <v>56.33</v>
      </c>
      <c r="U11" s="38">
        <f>SUMPRODUCT(LTA!J11:AN11,LTA!J$102:AN$102,LTA!J$103:AN$103)</f>
        <v>119.34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87.550000000000011</v>
      </c>
      <c r="AB11" s="76">
        <f>-STOA!N11</f>
        <v>0</v>
      </c>
      <c r="AC11">
        <f t="shared" si="0"/>
        <v>11.405356403534102</v>
      </c>
      <c r="AD11">
        <f t="shared" si="1"/>
        <v>1274.1280275278662</v>
      </c>
      <c r="AE11">
        <f>'IDT-1'!B11</f>
        <v>0</v>
      </c>
      <c r="AF11" s="25"/>
      <c r="AG11">
        <f t="shared" si="2"/>
        <v>1274.1280275278662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-88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B12">
        <v>0</v>
      </c>
      <c r="C12">
        <v>0</v>
      </c>
      <c r="D12">
        <f>TWEPL!P12</f>
        <v>0</v>
      </c>
      <c r="E12">
        <f>GT_NG!P12</f>
        <v>15.787341772151901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84.033890097680654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849.04215206156812</v>
      </c>
      <c r="P12" s="37">
        <v>117.57</v>
      </c>
      <c r="Q12" s="37">
        <v>38.110000000000007</v>
      </c>
      <c r="R12" s="39">
        <v>0</v>
      </c>
      <c r="S12" s="39">
        <v>5.77</v>
      </c>
      <c r="T12" s="38">
        <f>SUMPRODUCT(LTA!J12:AN12,LTA!J$101:AN$101,LTA!J$103:AN$103)</f>
        <v>55.989999999999995</v>
      </c>
      <c r="U12" s="38">
        <f>SUMPRODUCT(LTA!J12:AN12,LTA!J$102:AN$102,LTA!J$103:AN$103)</f>
        <v>119.33000000000001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87.550000000000011</v>
      </c>
      <c r="AB12" s="76">
        <f>-STOA!N12</f>
        <v>0</v>
      </c>
      <c r="AC12">
        <f t="shared" si="0"/>
        <v>11.489100904642751</v>
      </c>
      <c r="AD12">
        <f t="shared" si="1"/>
        <v>1262.6942830267576</v>
      </c>
      <c r="AE12">
        <f>'IDT-1'!B12</f>
        <v>0</v>
      </c>
      <c r="AF12" s="25"/>
      <c r="AG12">
        <f t="shared" si="2"/>
        <v>1262.6942830267576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-99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B13">
        <v>0</v>
      </c>
      <c r="C13">
        <v>0</v>
      </c>
      <c r="D13">
        <f>TWEPL!P13</f>
        <v>0</v>
      </c>
      <c r="E13">
        <f>GT_NG!P13</f>
        <v>15.787341772151901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84.033890097680654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820.46066905775797</v>
      </c>
      <c r="P13" s="37">
        <v>117.57</v>
      </c>
      <c r="Q13" s="37">
        <v>38.110000000000007</v>
      </c>
      <c r="R13" s="39">
        <v>0</v>
      </c>
      <c r="S13" s="39">
        <v>5.77</v>
      </c>
      <c r="T13" s="38">
        <f>SUMPRODUCT(LTA!J13:AN13,LTA!J$101:AN$101,LTA!J$103:AN$103)</f>
        <v>55.66</v>
      </c>
      <c r="U13" s="38">
        <f>SUMPRODUCT(LTA!J13:AN13,LTA!J$102:AN$102,LTA!J$103:AN$103)</f>
        <v>134.33000000000001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87.550000000000011</v>
      </c>
      <c r="AB13" s="76">
        <f>-STOA!N13</f>
        <v>0</v>
      </c>
      <c r="AC13">
        <f t="shared" si="0"/>
        <v>11.435620565191263</v>
      </c>
      <c r="AD13">
        <f t="shared" si="1"/>
        <v>1241.8362803623991</v>
      </c>
      <c r="AE13">
        <f>'IDT-1'!B13</f>
        <v>0</v>
      </c>
      <c r="AF13" s="25"/>
      <c r="AG13">
        <f t="shared" si="2"/>
        <v>1241.8362803623991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-106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B14">
        <v>0</v>
      </c>
      <c r="C14">
        <v>0</v>
      </c>
      <c r="D14">
        <f>TWEPL!P14</f>
        <v>0</v>
      </c>
      <c r="E14">
        <f>GT_NG!P14</f>
        <v>15.787341772151901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84.033890097680654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820.46066905775797</v>
      </c>
      <c r="P14" s="37">
        <v>117.57</v>
      </c>
      <c r="Q14" s="37">
        <v>38.110000000000007</v>
      </c>
      <c r="R14" s="39">
        <v>0</v>
      </c>
      <c r="S14" s="39">
        <v>5.77</v>
      </c>
      <c r="T14" s="38">
        <f>SUMPRODUCT(LTA!J14:AN14,LTA!J$101:AN$101,LTA!J$103:AN$103)</f>
        <v>55.33</v>
      </c>
      <c r="U14" s="38">
        <f>SUMPRODUCT(LTA!J14:AN14,LTA!J$102:AN$102,LTA!J$103:AN$103)</f>
        <v>134.82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87.550000000000011</v>
      </c>
      <c r="AB14" s="76">
        <f>-STOA!N14</f>
        <v>0</v>
      </c>
      <c r="AC14">
        <f t="shared" si="0"/>
        <v>11.515481748017304</v>
      </c>
      <c r="AD14">
        <f t="shared" si="1"/>
        <v>1231.916419179573</v>
      </c>
      <c r="AE14">
        <f>'IDT-1'!B14</f>
        <v>0</v>
      </c>
      <c r="AF14" s="25"/>
      <c r="AG14">
        <f t="shared" si="2"/>
        <v>1231.916419179573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-116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B15">
        <v>0</v>
      </c>
      <c r="C15">
        <v>0</v>
      </c>
      <c r="D15">
        <f>TWEPL!P15</f>
        <v>0</v>
      </c>
      <c r="E15">
        <f>GT_NG!P15</f>
        <v>15.787341772151901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84.033890097680654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812.54605107865552</v>
      </c>
      <c r="P15" s="37">
        <v>117.57</v>
      </c>
      <c r="Q15" s="37">
        <v>38.110000000000007</v>
      </c>
      <c r="R15" s="39">
        <v>0</v>
      </c>
      <c r="S15" s="39">
        <v>5.77</v>
      </c>
      <c r="T15" s="38">
        <f>SUMPRODUCT(LTA!J15:AN15,LTA!J$101:AN$101,LTA!J$103:AN$103)</f>
        <v>56.67</v>
      </c>
      <c r="U15" s="38">
        <f>SUMPRODUCT(LTA!J15:AN15,LTA!J$102:AN$102,LTA!J$103:AN$103)</f>
        <v>133.37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87.550000000000011</v>
      </c>
      <c r="AB15" s="76">
        <f>-STOA!N15</f>
        <v>0</v>
      </c>
      <c r="AC15">
        <f t="shared" si="0"/>
        <v>11.429305772932491</v>
      </c>
      <c r="AD15">
        <f t="shared" si="1"/>
        <v>1226.9779771755552</v>
      </c>
      <c r="AE15">
        <f>'IDT-1'!B15</f>
        <v>0</v>
      </c>
      <c r="AF15" s="25"/>
      <c r="AG15">
        <f t="shared" si="2"/>
        <v>1226.9779771755552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-113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B16">
        <v>0</v>
      </c>
      <c r="C16">
        <v>0</v>
      </c>
      <c r="D16">
        <f>TWEPL!P16</f>
        <v>0</v>
      </c>
      <c r="E16">
        <f>GT_NG!P16</f>
        <v>15.787341772151901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84.033890097680654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812.54605107865552</v>
      </c>
      <c r="P16" s="37">
        <v>117.57</v>
      </c>
      <c r="Q16" s="37">
        <v>38.110000000000007</v>
      </c>
      <c r="R16" s="39">
        <v>0</v>
      </c>
      <c r="S16" s="39">
        <v>5.77</v>
      </c>
      <c r="T16" s="38">
        <f>SUMPRODUCT(LTA!J16:AN16,LTA!J$101:AN$101,LTA!J$103:AN$103)</f>
        <v>57.67</v>
      </c>
      <c r="U16" s="38">
        <f>SUMPRODUCT(LTA!J16:AN16,LTA!J$102:AN$102,LTA!J$103:AN$103)</f>
        <v>133.38999999999999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87.550000000000011</v>
      </c>
      <c r="AB16" s="76">
        <f>-STOA!N16</f>
        <v>0</v>
      </c>
      <c r="AC16">
        <f t="shared" si="0"/>
        <v>11.492291000910722</v>
      </c>
      <c r="AD16">
        <f t="shared" si="1"/>
        <v>1220.9349919475771</v>
      </c>
      <c r="AE16">
        <f>'IDT-1'!B16</f>
        <v>0</v>
      </c>
      <c r="AF16" s="25"/>
      <c r="AG16">
        <f t="shared" si="2"/>
        <v>1220.9349919475771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-120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B17">
        <v>0</v>
      </c>
      <c r="C17">
        <v>0</v>
      </c>
      <c r="D17">
        <f>TWEPL!P17</f>
        <v>0</v>
      </c>
      <c r="E17">
        <f>GT_NG!P17</f>
        <v>15.787341772151901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84.033890097680654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810.00767507865555</v>
      </c>
      <c r="P17" s="37">
        <v>117.57</v>
      </c>
      <c r="Q17" s="37">
        <v>38.110000000000007</v>
      </c>
      <c r="R17" s="39">
        <v>0</v>
      </c>
      <c r="S17" s="39">
        <v>5.77</v>
      </c>
      <c r="T17" s="38">
        <f>SUMPRODUCT(LTA!J17:AN17,LTA!J$101:AN$101,LTA!J$103:AN$103)</f>
        <v>57.33</v>
      </c>
      <c r="U17" s="38">
        <f>SUMPRODUCT(LTA!J17:AN17,LTA!J$102:AN$102,LTA!J$103:AN$103)</f>
        <v>133.38999999999999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87.550000000000011</v>
      </c>
      <c r="AB17" s="76">
        <f>-STOA!N17</f>
        <v>0</v>
      </c>
      <c r="AC17">
        <f t="shared" si="0"/>
        <v>11.461978349828117</v>
      </c>
      <c r="AD17">
        <f t="shared" si="1"/>
        <v>1219.0869285986596</v>
      </c>
      <c r="AE17">
        <f>'IDT-1'!B17</f>
        <v>0</v>
      </c>
      <c r="AF17" s="25"/>
      <c r="AG17">
        <f t="shared" si="2"/>
        <v>1219.0869285986596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-119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B18">
        <v>0</v>
      </c>
      <c r="C18">
        <v>0</v>
      </c>
      <c r="D18">
        <f>TWEPL!P18</f>
        <v>0</v>
      </c>
      <c r="E18">
        <f>GT_NG!P18</f>
        <v>15.787341772151901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84.033890097680654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818.38730596430503</v>
      </c>
      <c r="P18" s="37">
        <v>117.57</v>
      </c>
      <c r="Q18" s="37">
        <v>38.110000000000007</v>
      </c>
      <c r="R18" s="39">
        <v>0</v>
      </c>
      <c r="S18" s="39">
        <v>5.77</v>
      </c>
      <c r="T18" s="38">
        <f>SUMPRODUCT(LTA!J18:AN18,LTA!J$101:AN$101,LTA!J$103:AN$103)</f>
        <v>56.67</v>
      </c>
      <c r="U18" s="38">
        <f>SUMPRODUCT(LTA!J18:AN18,LTA!J$102:AN$102,LTA!J$103:AN$103)</f>
        <v>133.38999999999999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87.550000000000011</v>
      </c>
      <c r="AB18" s="76">
        <f>-STOA!N18</f>
        <v>0</v>
      </c>
      <c r="AC18">
        <f t="shared" si="0"/>
        <v>11.616527290127435</v>
      </c>
      <c r="AD18">
        <f t="shared" si="1"/>
        <v>1214.65201054401</v>
      </c>
      <c r="AE18">
        <f>'IDT-1'!B18</f>
        <v>0</v>
      </c>
      <c r="AF18" s="25"/>
      <c r="AG18">
        <f t="shared" si="2"/>
        <v>1214.65201054401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-131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B19">
        <v>0</v>
      </c>
      <c r="C19">
        <v>0</v>
      </c>
      <c r="D19">
        <f>TWEPL!P19</f>
        <v>0</v>
      </c>
      <c r="E19">
        <f>GT_NG!P19</f>
        <v>16.207343299239444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84.033890097680654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821.14097596430497</v>
      </c>
      <c r="P19" s="37">
        <v>117.57</v>
      </c>
      <c r="Q19" s="37">
        <v>38.110000000000007</v>
      </c>
      <c r="R19" s="39">
        <v>0</v>
      </c>
      <c r="S19" s="39">
        <v>5.77</v>
      </c>
      <c r="T19" s="38">
        <f>SUMPRODUCT(LTA!J19:AN19,LTA!J$101:AN$101,LTA!J$103:AN$103)</f>
        <v>62.66</v>
      </c>
      <c r="U19" s="38">
        <f>SUMPRODUCT(LTA!J19:AN19,LTA!J$102:AN$102,LTA!J$103:AN$103)</f>
        <v>140.35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87.550000000000011</v>
      </c>
      <c r="AB19" s="76">
        <f>-STOA!N19</f>
        <v>0</v>
      </c>
      <c r="AC19">
        <f t="shared" si="0"/>
        <v>11.742291928038718</v>
      </c>
      <c r="AD19">
        <f t="shared" si="1"/>
        <v>1230.6499174331861</v>
      </c>
      <c r="AE19">
        <f>'IDT-1'!B19</f>
        <v>0</v>
      </c>
      <c r="AF19" s="25"/>
      <c r="AG19">
        <f t="shared" si="2"/>
        <v>1230.6499174331861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-131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B20">
        <v>0</v>
      </c>
      <c r="C20">
        <v>0</v>
      </c>
      <c r="D20">
        <f>TWEPL!P20</f>
        <v>0</v>
      </c>
      <c r="E20">
        <f>GT_NG!P20</f>
        <v>16.207343299239444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84.033890097680654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837.86134867439512</v>
      </c>
      <c r="P20" s="37">
        <v>117.57</v>
      </c>
      <c r="Q20" s="37">
        <v>38.110000000000007</v>
      </c>
      <c r="R20" s="39">
        <v>0</v>
      </c>
      <c r="S20" s="39">
        <v>5.77</v>
      </c>
      <c r="T20" s="38">
        <f>SUMPRODUCT(LTA!J20:AN20,LTA!J$101:AN$101,LTA!J$103:AN$103)</f>
        <v>62</v>
      </c>
      <c r="U20" s="38">
        <f>SUMPRODUCT(LTA!J20:AN20,LTA!J$102:AN$102,LTA!J$103:AN$103)</f>
        <v>140.35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87.550000000000011</v>
      </c>
      <c r="AB20" s="76">
        <f>-STOA!N20</f>
        <v>0</v>
      </c>
      <c r="AC20">
        <f t="shared" si="0"/>
        <v>11.922592063155653</v>
      </c>
      <c r="AD20">
        <f t="shared" si="1"/>
        <v>1239.5299900081593</v>
      </c>
      <c r="AE20">
        <f>'IDT-1'!B20</f>
        <v>0</v>
      </c>
      <c r="AF20" s="25"/>
      <c r="AG20">
        <f t="shared" si="2"/>
        <v>1239.5299900081593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-138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B21">
        <v>0</v>
      </c>
      <c r="C21">
        <v>0</v>
      </c>
      <c r="D21">
        <f>TWEPL!P21</f>
        <v>0</v>
      </c>
      <c r="E21">
        <f>GT_NG!P21</f>
        <v>16.207343299239444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84.033890097680654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841.87126886984402</v>
      </c>
      <c r="P21" s="37">
        <v>117.57</v>
      </c>
      <c r="Q21" s="37">
        <v>38.110000000000007</v>
      </c>
      <c r="R21" s="39">
        <v>0</v>
      </c>
      <c r="S21" s="39">
        <v>5.77</v>
      </c>
      <c r="T21" s="38">
        <f>SUMPRODUCT(LTA!J21:AN21,LTA!J$101:AN$101,LTA!J$103:AN$103)</f>
        <v>68.34</v>
      </c>
      <c r="U21" s="38">
        <f>SUMPRODUCT(LTA!J21:AN21,LTA!J$102:AN$102,LTA!J$103:AN$103)</f>
        <v>140.35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87.550000000000011</v>
      </c>
      <c r="AB21" s="76">
        <f>-STOA!N21</f>
        <v>0</v>
      </c>
      <c r="AC21">
        <f t="shared" si="0"/>
        <v>12.404248673092971</v>
      </c>
      <c r="AD21">
        <f t="shared" si="1"/>
        <v>1198.3982535936707</v>
      </c>
      <c r="AE21">
        <f>'IDT-1'!B21</f>
        <v>0</v>
      </c>
      <c r="AF21" s="25"/>
      <c r="AG21">
        <f t="shared" si="2"/>
        <v>1198.3982535936707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-189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B22">
        <v>0</v>
      </c>
      <c r="C22">
        <v>0</v>
      </c>
      <c r="D22">
        <f>TWEPL!P22</f>
        <v>0</v>
      </c>
      <c r="E22">
        <f>GT_NG!P22</f>
        <v>16.207343299239444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84.033890097680654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882.28444954616464</v>
      </c>
      <c r="P22" s="37">
        <v>117.57</v>
      </c>
      <c r="Q22" s="37">
        <v>38.110000000000007</v>
      </c>
      <c r="R22" s="39">
        <v>0</v>
      </c>
      <c r="S22" s="39">
        <v>5.77</v>
      </c>
      <c r="T22" s="38">
        <f>SUMPRODUCT(LTA!J22:AN22,LTA!J$101:AN$101,LTA!J$103:AN$103)</f>
        <v>67.66</v>
      </c>
      <c r="U22" s="38">
        <f>SUMPRODUCT(LTA!J22:AN22,LTA!J$102:AN$102,LTA!J$103:AN$103)</f>
        <v>139.86000000000001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87.550000000000011</v>
      </c>
      <c r="AB22" s="76">
        <f>-STOA!N22</f>
        <v>0</v>
      </c>
      <c r="AC22">
        <f t="shared" si="0"/>
        <v>12.726068118933483</v>
      </c>
      <c r="AD22">
        <f t="shared" si="1"/>
        <v>1235.3196148241514</v>
      </c>
      <c r="AE22">
        <f>'IDT-1'!B22</f>
        <v>0</v>
      </c>
      <c r="AF22" s="25"/>
      <c r="AG22">
        <f t="shared" si="2"/>
        <v>1235.3196148241514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-191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B23">
        <v>1.44</v>
      </c>
      <c r="C23">
        <v>0</v>
      </c>
      <c r="D23">
        <f>TWEPL!P23</f>
        <v>0</v>
      </c>
      <c r="E23">
        <f>GT_NG!P23</f>
        <v>16.207343299239444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84.033890097680654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912.58303534638412</v>
      </c>
      <c r="P23" s="37">
        <v>117.57</v>
      </c>
      <c r="Q23" s="37">
        <v>38.110000000000007</v>
      </c>
      <c r="R23" s="39">
        <v>0</v>
      </c>
      <c r="S23" s="39">
        <v>5.77</v>
      </c>
      <c r="T23" s="38">
        <f>SUMPRODUCT(LTA!J23:AN23,LTA!J$101:AN$101,LTA!J$103:AN$103)</f>
        <v>66.66</v>
      </c>
      <c r="U23" s="38">
        <f>SUMPRODUCT(LTA!J23:AN23,LTA!J$102:AN$102,LTA!J$103:AN$103)</f>
        <v>147.34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87.550000000000011</v>
      </c>
      <c r="AB23" s="76">
        <f>-STOA!N23</f>
        <v>0</v>
      </c>
      <c r="AC23">
        <f t="shared" si="0"/>
        <v>13.016311769892591</v>
      </c>
      <c r="AD23">
        <f t="shared" si="1"/>
        <v>1274.2479569734114</v>
      </c>
      <c r="AE23">
        <f>'IDT-1'!B23</f>
        <v>0</v>
      </c>
      <c r="AF23" s="25"/>
      <c r="AG23">
        <f t="shared" si="2"/>
        <v>1274.2479569734114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-190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B24">
        <v>1.44</v>
      </c>
      <c r="C24">
        <v>0</v>
      </c>
      <c r="D24">
        <f>TWEPL!P24</f>
        <v>0</v>
      </c>
      <c r="E24">
        <f>GT_NG!P24</f>
        <v>16.207343299239444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84.033890097680654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955.8730353463842</v>
      </c>
      <c r="P24" s="37">
        <v>117.57</v>
      </c>
      <c r="Q24" s="37">
        <v>38.110000000000007</v>
      </c>
      <c r="R24" s="39">
        <v>0</v>
      </c>
      <c r="S24" s="39">
        <v>5.77</v>
      </c>
      <c r="T24" s="38">
        <f>SUMPRODUCT(LTA!J24:AN24,LTA!J$101:AN$101,LTA!J$103:AN$103)</f>
        <v>65.66</v>
      </c>
      <c r="U24" s="38">
        <f>SUMPRODUCT(LTA!J24:AN24,LTA!J$102:AN$102,LTA!J$103:AN$103)</f>
        <v>147.15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87.550000000000011</v>
      </c>
      <c r="AB24" s="76">
        <f>-STOA!N24</f>
        <v>0</v>
      </c>
      <c r="AC24">
        <f t="shared" si="0"/>
        <v>13.525502090392493</v>
      </c>
      <c r="AD24">
        <f t="shared" si="1"/>
        <v>1292.8387666529118</v>
      </c>
      <c r="AE24">
        <f>'IDT-1'!B24</f>
        <v>0</v>
      </c>
      <c r="AF24" s="25"/>
      <c r="AG24">
        <f t="shared" si="2"/>
        <v>1292.8387666529118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-213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B25">
        <v>2.3028571428571429</v>
      </c>
      <c r="C25">
        <v>0</v>
      </c>
      <c r="D25">
        <f>TWEPL!P25</f>
        <v>0</v>
      </c>
      <c r="E25">
        <f>GT_NG!P25</f>
        <v>16.207343299239444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84.033890097680654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960.68303534638414</v>
      </c>
      <c r="P25" s="37">
        <v>117.57</v>
      </c>
      <c r="Q25" s="37">
        <v>38.110000000000007</v>
      </c>
      <c r="R25" s="39">
        <v>0</v>
      </c>
      <c r="S25" s="39">
        <v>5.77</v>
      </c>
      <c r="T25" s="38">
        <f>SUMPRODUCT(LTA!J25:AN25,LTA!J$101:AN$101,LTA!J$103:AN$103)</f>
        <v>67.66</v>
      </c>
      <c r="U25" s="38">
        <f>SUMPRODUCT(LTA!J25:AN25,LTA!J$102:AN$102,LTA!J$103:AN$103)</f>
        <v>146.99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87.550000000000011</v>
      </c>
      <c r="AB25" s="76">
        <f>-STOA!N25</f>
        <v>0</v>
      </c>
      <c r="AC25">
        <f t="shared" si="0"/>
        <v>13.536934466411152</v>
      </c>
      <c r="AD25">
        <f t="shared" si="1"/>
        <v>1306.3401914197502</v>
      </c>
      <c r="AE25">
        <f>'IDT-1'!B25</f>
        <v>0</v>
      </c>
      <c r="AF25" s="25"/>
      <c r="AG25">
        <f t="shared" si="2"/>
        <v>1306.3401914197502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-207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B26">
        <v>2.3028571428571429</v>
      </c>
      <c r="C26">
        <v>0</v>
      </c>
      <c r="D26">
        <f>TWEPL!P26</f>
        <v>0</v>
      </c>
      <c r="E26">
        <f>GT_NG!P26</f>
        <v>16.207343299239444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84.033890097680654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979.91303534638416</v>
      </c>
      <c r="P26" s="37">
        <v>117.57</v>
      </c>
      <c r="Q26" s="37">
        <v>38.110000000000007</v>
      </c>
      <c r="R26" s="39">
        <v>0</v>
      </c>
      <c r="S26" s="39">
        <v>5.77</v>
      </c>
      <c r="T26" s="38">
        <f>SUMPRODUCT(LTA!J26:AN26,LTA!J$101:AN$101,LTA!J$103:AN$103)</f>
        <v>66.34</v>
      </c>
      <c r="U26" s="38">
        <f>SUMPRODUCT(LTA!J26:AN26,LTA!J$102:AN$102,LTA!J$103:AN$103)</f>
        <v>146.67000000000002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87.550000000000011</v>
      </c>
      <c r="AB26" s="76">
        <f>-STOA!N26</f>
        <v>0</v>
      </c>
      <c r="AC26">
        <f t="shared" si="0"/>
        <v>13.681997784693754</v>
      </c>
      <c r="AD26">
        <f t="shared" si="1"/>
        <v>1322.7851281014675</v>
      </c>
      <c r="AE26">
        <f>'IDT-1'!B26</f>
        <v>0</v>
      </c>
      <c r="AF26" s="25"/>
      <c r="AG26">
        <f t="shared" si="2"/>
        <v>1322.7851281014675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-208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B27">
        <v>0</v>
      </c>
      <c r="C27">
        <v>0</v>
      </c>
      <c r="D27">
        <f>TWEPL!P27</f>
        <v>0</v>
      </c>
      <c r="E27">
        <f>GT_NG!P27</f>
        <v>16.207343299239444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952.5839140678388</v>
      </c>
      <c r="P27" s="37">
        <v>117.57</v>
      </c>
      <c r="Q27" s="37">
        <v>38.110000000000007</v>
      </c>
      <c r="R27" s="39">
        <v>2.78</v>
      </c>
      <c r="S27" s="39">
        <v>5.77</v>
      </c>
      <c r="T27" s="38">
        <f>SUMPRODUCT(LTA!J27:AN27,LTA!J$101:AN$101,LTA!J$103:AN$103)</f>
        <v>106.66</v>
      </c>
      <c r="U27" s="38">
        <f>SUMPRODUCT(LTA!J27:AN27,LTA!J$102:AN$102,LTA!J$103:AN$103)</f>
        <v>148.55000000000001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87.550000000000011</v>
      </c>
      <c r="AB27" s="76">
        <f>-STOA!N27</f>
        <v>0</v>
      </c>
      <c r="AC27">
        <f t="shared" si="0"/>
        <v>13.880061193070949</v>
      </c>
      <c r="AD27">
        <f t="shared" si="1"/>
        <v>1327.9011961740071</v>
      </c>
      <c r="AE27">
        <f>'IDT-1'!B27</f>
        <v>0</v>
      </c>
      <c r="AF27" s="25"/>
      <c r="AG27">
        <f t="shared" si="2"/>
        <v>1327.9011961740071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-218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B28">
        <v>0</v>
      </c>
      <c r="C28">
        <v>0</v>
      </c>
      <c r="D28">
        <f>TWEPL!P28</f>
        <v>0</v>
      </c>
      <c r="E28">
        <f>GT_NG!P28</f>
        <v>16.207343299239444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975.71391406783869</v>
      </c>
      <c r="P28" s="37">
        <v>117.57</v>
      </c>
      <c r="Q28" s="37">
        <v>38.110000000000007</v>
      </c>
      <c r="R28" s="39">
        <v>11.545169385194479</v>
      </c>
      <c r="S28" s="39">
        <v>5.77</v>
      </c>
      <c r="T28" s="38">
        <f>SUMPRODUCT(LTA!J28:AN28,LTA!J$101:AN$101,LTA!J$103:AN$103)</f>
        <v>107.14</v>
      </c>
      <c r="U28" s="38">
        <f>SUMPRODUCT(LTA!J28:AN28,LTA!J$102:AN$102,LTA!J$103:AN$103)</f>
        <v>145.76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87.550000000000011</v>
      </c>
      <c r="AB28" s="76">
        <f>-STOA!N28</f>
        <v>0</v>
      </c>
      <c r="AC28">
        <f t="shared" si="0"/>
        <v>14.142270787405883</v>
      </c>
      <c r="AD28">
        <f t="shared" si="1"/>
        <v>1353.2241559648667</v>
      </c>
      <c r="AE28">
        <f>'IDT-1'!B28</f>
        <v>0</v>
      </c>
      <c r="AF28" s="25"/>
      <c r="AG28">
        <f t="shared" si="2"/>
        <v>1353.2241559648667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-222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B29">
        <v>0</v>
      </c>
      <c r="C29">
        <v>0</v>
      </c>
      <c r="D29">
        <f>TWEPL!P29</f>
        <v>0</v>
      </c>
      <c r="E29">
        <f>GT_NG!P29</f>
        <v>16.207343299239444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977.5371726386303</v>
      </c>
      <c r="P29" s="37">
        <v>117.57</v>
      </c>
      <c r="Q29" s="37">
        <v>38.110000000000007</v>
      </c>
      <c r="R29" s="39">
        <v>22.67</v>
      </c>
      <c r="S29" s="39">
        <v>5.77</v>
      </c>
      <c r="T29" s="38">
        <f>SUMPRODUCT(LTA!J29:AN29,LTA!J$101:AN$101,LTA!J$103:AN$103)</f>
        <v>108.16</v>
      </c>
      <c r="U29" s="38">
        <f>SUMPRODUCT(LTA!J29:AN29,LTA!J$102:AN$102,LTA!J$103:AN$103)</f>
        <v>142.92000000000002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87.550000000000011</v>
      </c>
      <c r="AB29" s="76">
        <f>-STOA!N29</f>
        <v>0</v>
      </c>
      <c r="AC29">
        <f t="shared" si="0"/>
        <v>14.174040655075309</v>
      </c>
      <c r="AD29">
        <f t="shared" si="1"/>
        <v>1371.3204752827944</v>
      </c>
      <c r="AE29">
        <f>'IDT-1'!B29</f>
        <v>0</v>
      </c>
      <c r="AF29" s="25"/>
      <c r="AG29">
        <f t="shared" si="2"/>
        <v>1371.3204752827944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-215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B30">
        <v>0</v>
      </c>
      <c r="C30">
        <v>0</v>
      </c>
      <c r="D30">
        <f>TWEPL!P30</f>
        <v>0</v>
      </c>
      <c r="E30">
        <f>GT_NG!P30</f>
        <v>16.207343299239444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992.4784789947937</v>
      </c>
      <c r="P30" s="37">
        <v>117.57</v>
      </c>
      <c r="Q30" s="37">
        <v>38.110000000000007</v>
      </c>
      <c r="R30" s="39">
        <v>28.610000000000003</v>
      </c>
      <c r="S30" s="39">
        <v>5.77</v>
      </c>
      <c r="T30" s="38">
        <f>SUMPRODUCT(LTA!J30:AN30,LTA!J$101:AN$101,LTA!J$103:AN$103)</f>
        <v>116.06</v>
      </c>
      <c r="U30" s="38">
        <f>SUMPRODUCT(LTA!J30:AN30,LTA!J$102:AN$102,LTA!J$103:AN$103)</f>
        <v>142.04000000000002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87.550000000000011</v>
      </c>
      <c r="AB30" s="76">
        <f>-STOA!N30</f>
        <v>0</v>
      </c>
      <c r="AC30">
        <f t="shared" si="0"/>
        <v>14.603926438283699</v>
      </c>
      <c r="AD30">
        <f t="shared" si="1"/>
        <v>1371.7918958557491</v>
      </c>
      <c r="AE30">
        <f>'IDT-1'!B30</f>
        <v>0</v>
      </c>
      <c r="AF30" s="25"/>
      <c r="AG30">
        <f t="shared" si="2"/>
        <v>1371.7918958557491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-242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B31">
        <v>0</v>
      </c>
      <c r="C31">
        <v>0</v>
      </c>
      <c r="D31">
        <f>TWEPL!P31</f>
        <v>0</v>
      </c>
      <c r="E31">
        <f>GT_NG!P31</f>
        <v>15.787341772151901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84.000000000000014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904.15651461073571</v>
      </c>
      <c r="P31" s="37">
        <v>117.57</v>
      </c>
      <c r="Q31" s="37">
        <v>38.110000000000007</v>
      </c>
      <c r="R31" s="39">
        <v>30.5</v>
      </c>
      <c r="S31" s="39">
        <v>5.77</v>
      </c>
      <c r="T31" s="38">
        <f>SUMPRODUCT(LTA!J31:AN31,LTA!J$101:AN$101,LTA!J$103:AN$103)</f>
        <v>134.20999999999998</v>
      </c>
      <c r="U31" s="38">
        <f>SUMPRODUCT(LTA!J31:AN31,LTA!J$102:AN$102,LTA!J$103:AN$103)</f>
        <v>140.73000000000002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87.550000000000011</v>
      </c>
      <c r="AB31" s="76">
        <f>-STOA!N31</f>
        <v>0</v>
      </c>
      <c r="AC31">
        <f t="shared" si="0"/>
        <v>13.609737962068319</v>
      </c>
      <c r="AD31">
        <f t="shared" si="1"/>
        <v>1359.7741184208191</v>
      </c>
      <c r="AE31">
        <f>'IDT-1'!B31</f>
        <v>0</v>
      </c>
      <c r="AF31" s="25"/>
      <c r="AG31">
        <f t="shared" si="2"/>
        <v>1359.7741184208191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-185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B32">
        <v>0</v>
      </c>
      <c r="C32">
        <v>0</v>
      </c>
      <c r="D32">
        <f>TWEPL!P32</f>
        <v>0</v>
      </c>
      <c r="E32">
        <f>GT_NG!P32</f>
        <v>15.787341772151901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936.3258736028788</v>
      </c>
      <c r="P32" s="37">
        <v>117.56999999999998</v>
      </c>
      <c r="Q32" s="37">
        <v>38.11</v>
      </c>
      <c r="R32" s="39">
        <v>33</v>
      </c>
      <c r="S32" s="39">
        <v>5.77</v>
      </c>
      <c r="T32" s="38">
        <f>SUMPRODUCT(LTA!J32:AN32,LTA!J$101:AN$101,LTA!J$103:AN$103)</f>
        <v>163.4</v>
      </c>
      <c r="U32" s="38">
        <f>SUMPRODUCT(LTA!J32:AN32,LTA!J$102:AN$102,LTA!J$103:AN$103)</f>
        <v>138.20000000000002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87.550000000000011</v>
      </c>
      <c r="AB32" s="76">
        <f>-STOA!N32</f>
        <v>0</v>
      </c>
      <c r="AC32">
        <f t="shared" si="0"/>
        <v>14.22174937301131</v>
      </c>
      <c r="AD32">
        <f t="shared" si="1"/>
        <v>1403.4914660020193</v>
      </c>
      <c r="AE32">
        <f>'IDT-1'!B32</f>
        <v>0</v>
      </c>
      <c r="AF32" s="25"/>
      <c r="AG32">
        <f t="shared" si="2"/>
        <v>1403.4914660020193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-202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B33">
        <v>0</v>
      </c>
      <c r="C33">
        <v>0</v>
      </c>
      <c r="D33">
        <f>TWEPL!P33</f>
        <v>0</v>
      </c>
      <c r="E33">
        <f>GT_NG!P33</f>
        <v>15.787341772151901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84.033890097680654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906.82936027855885</v>
      </c>
      <c r="P33" s="37">
        <v>117.57380277236072</v>
      </c>
      <c r="Q33" s="37">
        <v>38.11</v>
      </c>
      <c r="R33" s="39">
        <v>34</v>
      </c>
      <c r="S33" s="39">
        <v>5.77</v>
      </c>
      <c r="T33" s="38">
        <f>SUMPRODUCT(LTA!J33:AN33,LTA!J$101:AN$101,LTA!J$103:AN$103)</f>
        <v>195.96</v>
      </c>
      <c r="U33" s="38">
        <f>SUMPRODUCT(LTA!J33:AN33,LTA!J$102:AN$102,LTA!J$103:AN$103)</f>
        <v>136.20000000000002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87.550000000000011</v>
      </c>
      <c r="AB33" s="76">
        <f>-STOA!N33</f>
        <v>0</v>
      </c>
      <c r="AC33">
        <f t="shared" si="0"/>
        <v>14.277445164880959</v>
      </c>
      <c r="AD33">
        <f t="shared" si="1"/>
        <v>1400.5369497558711</v>
      </c>
      <c r="AE33">
        <f>'IDT-1'!B33</f>
        <v>0</v>
      </c>
      <c r="AF33" s="25"/>
      <c r="AG33">
        <f t="shared" si="2"/>
        <v>1400.5369497558711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-207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B34">
        <v>0</v>
      </c>
      <c r="C34">
        <v>0</v>
      </c>
      <c r="D34">
        <f>TWEPL!P34</f>
        <v>0</v>
      </c>
      <c r="E34">
        <f>GT_NG!P34</f>
        <v>15.787341772151901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84.033890097680654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880.0467683628948</v>
      </c>
      <c r="P34" s="37">
        <v>117.57380277236072</v>
      </c>
      <c r="Q34" s="37">
        <v>38.11</v>
      </c>
      <c r="R34" s="39">
        <v>36</v>
      </c>
      <c r="S34" s="39">
        <v>5.77</v>
      </c>
      <c r="T34" s="38">
        <f>SUMPRODUCT(LTA!J34:AN34,LTA!J$101:AN$101,LTA!J$103:AN$103)</f>
        <v>229.85000000000002</v>
      </c>
      <c r="U34" s="38">
        <f>SUMPRODUCT(LTA!J34:AN34,LTA!J$102:AN$102,LTA!J$103:AN$103)</f>
        <v>134.68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87.550000000000011</v>
      </c>
      <c r="AB34" s="76">
        <f>-STOA!N34</f>
        <v>0</v>
      </c>
      <c r="AC34">
        <f t="shared" si="0"/>
        <v>14.470269358743051</v>
      </c>
      <c r="AD34">
        <f t="shared" si="1"/>
        <v>1390.9315336463449</v>
      </c>
      <c r="AE34">
        <f>'IDT-1'!B34</f>
        <v>0</v>
      </c>
      <c r="AF34" s="25"/>
      <c r="AG34">
        <f t="shared" si="2"/>
        <v>1390.9315336463449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-224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B35">
        <v>1.1428571428571428</v>
      </c>
      <c r="C35">
        <v>0</v>
      </c>
      <c r="D35">
        <f>TWEPL!P35</f>
        <v>0</v>
      </c>
      <c r="E35">
        <f>GT_NG!P35</f>
        <v>15.787341772151901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84.033890097680654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804.86091360753028</v>
      </c>
      <c r="P35" s="37">
        <v>117.57380277236072</v>
      </c>
      <c r="Q35" s="37">
        <v>38.11</v>
      </c>
      <c r="R35" s="39">
        <v>38</v>
      </c>
      <c r="S35" s="39">
        <v>5.77</v>
      </c>
      <c r="T35" s="38">
        <f>SUMPRODUCT(LTA!J35:AN35,LTA!J$101:AN$101,LTA!J$103:AN$103)</f>
        <v>281.68</v>
      </c>
      <c r="U35" s="38">
        <f>SUMPRODUCT(LTA!J35:AN35,LTA!J$102:AN$102,LTA!J$103:AN$103)</f>
        <v>134.19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87.550000000000011</v>
      </c>
      <c r="AB35" s="76">
        <f>-STOA!N35</f>
        <v>0</v>
      </c>
      <c r="AC35">
        <f t="shared" si="0"/>
        <v>14.127975656865596</v>
      </c>
      <c r="AD35">
        <f t="shared" si="1"/>
        <v>1393.5708297357151</v>
      </c>
      <c r="AE35">
        <f>'IDT-1'!B35</f>
        <v>0</v>
      </c>
      <c r="AF35" s="25"/>
      <c r="AG35">
        <f t="shared" si="2"/>
        <v>1393.5708297357151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-201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B36">
        <v>1.5257142857142856</v>
      </c>
      <c r="C36">
        <v>0</v>
      </c>
      <c r="D36">
        <f>TWEPL!P36</f>
        <v>0</v>
      </c>
      <c r="E36">
        <f>GT_NG!P36</f>
        <v>15.787341772151901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84.033890097680654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784.39587576032886</v>
      </c>
      <c r="P36" s="37">
        <v>117.57380277236072</v>
      </c>
      <c r="Q36" s="37">
        <v>38.11</v>
      </c>
      <c r="R36" s="39">
        <v>41.499999999999993</v>
      </c>
      <c r="S36" s="39">
        <v>5.77</v>
      </c>
      <c r="T36" s="38">
        <f>SUMPRODUCT(LTA!J36:AN36,LTA!J$101:AN$101,LTA!J$103:AN$103)</f>
        <v>323.44</v>
      </c>
      <c r="U36" s="38">
        <f>SUMPRODUCT(LTA!J36:AN36,LTA!J$102:AN$102,LTA!J$103:AN$103)</f>
        <v>131.68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87.550000000000011</v>
      </c>
      <c r="AB36" s="76">
        <f>-STOA!N36</f>
        <v>0</v>
      </c>
      <c r="AC36">
        <f t="shared" si="0"/>
        <v>14.391259148480358</v>
      </c>
      <c r="AD36">
        <f t="shared" si="1"/>
        <v>1404.975365539756</v>
      </c>
      <c r="AE36">
        <f>'IDT-1'!B36</f>
        <v>0</v>
      </c>
      <c r="AF36" s="25"/>
      <c r="AG36">
        <f t="shared" si="2"/>
        <v>1404.975365539756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-212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B37">
        <v>1.9142857142857141</v>
      </c>
      <c r="C37">
        <v>0</v>
      </c>
      <c r="D37">
        <f>TWEPL!P37</f>
        <v>0</v>
      </c>
      <c r="E37">
        <f>GT_NG!P37</f>
        <v>15.787341772151901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84.033890097680654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784.39587576032886</v>
      </c>
      <c r="P37" s="37">
        <v>57.715555555555561</v>
      </c>
      <c r="Q37" s="37">
        <v>19.239999999999998</v>
      </c>
      <c r="R37" s="39">
        <v>41.499999999999993</v>
      </c>
      <c r="S37" s="39">
        <v>5.77</v>
      </c>
      <c r="T37" s="38">
        <f>SUMPRODUCT(LTA!J37:AN37,LTA!J$101:AN$101,LTA!J$103:AN$103)</f>
        <v>355.49</v>
      </c>
      <c r="U37" s="38">
        <f>SUMPRODUCT(LTA!J37:AN37,LTA!J$102:AN$102,LTA!J$103:AN$103)</f>
        <v>115.17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87.550000000000011</v>
      </c>
      <c r="AB37" s="76">
        <f>-STOA!N37</f>
        <v>0</v>
      </c>
      <c r="AC37">
        <f t="shared" si="0"/>
        <v>13.075983257658681</v>
      </c>
      <c r="AD37">
        <f t="shared" si="1"/>
        <v>1448.490965642344</v>
      </c>
      <c r="AE37">
        <f>'IDT-1'!B37</f>
        <v>0</v>
      </c>
      <c r="AF37" s="25"/>
      <c r="AG37">
        <f t="shared" si="2"/>
        <v>1448.490965642344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-107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B38">
        <v>2.3028571428571429</v>
      </c>
      <c r="C38">
        <v>0</v>
      </c>
      <c r="D38">
        <f>TWEPL!P38</f>
        <v>0</v>
      </c>
      <c r="E38">
        <f>GT_NG!P38</f>
        <v>15.787341772151901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84.033890097680654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784.39587576032886</v>
      </c>
      <c r="P38" s="37">
        <v>57.715555555555561</v>
      </c>
      <c r="Q38" s="37">
        <v>19.239999999999998</v>
      </c>
      <c r="R38" s="39">
        <v>41.499999999999993</v>
      </c>
      <c r="S38" s="39">
        <v>5.77</v>
      </c>
      <c r="T38" s="38">
        <f>SUMPRODUCT(LTA!J38:AN38,LTA!J$101:AN$101,LTA!J$103:AN$103)</f>
        <v>394.23</v>
      </c>
      <c r="U38" s="38">
        <f>SUMPRODUCT(LTA!J38:AN38,LTA!J$102:AN$102,LTA!J$103:AN$103)</f>
        <v>92.67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-12</v>
      </c>
      <c r="AA38" s="76">
        <f>STOA!H38</f>
        <v>87.550000000000011</v>
      </c>
      <c r="AB38" s="76">
        <f>-STOA!N38</f>
        <v>0</v>
      </c>
      <c r="AC38">
        <f t="shared" si="0"/>
        <v>13.276437979344976</v>
      </c>
      <c r="AD38">
        <f t="shared" si="1"/>
        <v>1455.919082349229</v>
      </c>
      <c r="AE38">
        <f>'IDT-1'!B38</f>
        <v>0</v>
      </c>
      <c r="AF38" s="25"/>
      <c r="AG38">
        <f t="shared" si="2"/>
        <v>1455.919082349229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-104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B39">
        <v>2.3028571428571429</v>
      </c>
      <c r="C39">
        <v>0</v>
      </c>
      <c r="D39">
        <f>TWEPL!P39</f>
        <v>0</v>
      </c>
      <c r="E39">
        <f>GT_NG!P39</f>
        <v>15.787341772151901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84.033890097680654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785.3046117430921</v>
      </c>
      <c r="P39" s="37">
        <v>57.715555555555561</v>
      </c>
      <c r="Q39" s="37">
        <v>19.239999999999998</v>
      </c>
      <c r="R39" s="39">
        <v>41.499999999999993</v>
      </c>
      <c r="S39" s="39">
        <v>5.77</v>
      </c>
      <c r="T39" s="38">
        <f>SUMPRODUCT(LTA!J39:AN39,LTA!J$101:AN$101,LTA!J$103:AN$103)</f>
        <v>434.82</v>
      </c>
      <c r="U39" s="38">
        <f>SUMPRODUCT(LTA!J39:AN39,LTA!J$102:AN$102,LTA!J$103:AN$103)</f>
        <v>96.170000000000016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-39</v>
      </c>
      <c r="AA39" s="76">
        <f>STOA!H39</f>
        <v>87.550000000000011</v>
      </c>
      <c r="AB39" s="76">
        <f>-STOA!N39</f>
        <v>0</v>
      </c>
      <c r="AC39">
        <f t="shared" si="0"/>
        <v>14.083384580401582</v>
      </c>
      <c r="AD39">
        <f t="shared" si="1"/>
        <v>1442.1108717309357</v>
      </c>
      <c r="AE39">
        <f>'IDT-1'!B39</f>
        <v>0</v>
      </c>
      <c r="AF39" s="25"/>
      <c r="AG39">
        <f t="shared" si="2"/>
        <v>1442.1108717309357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-135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B40">
        <v>2.68</v>
      </c>
      <c r="C40">
        <v>0</v>
      </c>
      <c r="D40">
        <f>TWEPL!P40</f>
        <v>0</v>
      </c>
      <c r="E40">
        <f>GT_NG!P40</f>
        <v>15.787341772151901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84.033890097680654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783.70497203287448</v>
      </c>
      <c r="P40" s="37">
        <v>57.715555555555561</v>
      </c>
      <c r="Q40" s="37">
        <v>19.239999999999998</v>
      </c>
      <c r="R40" s="39">
        <v>41.499999999999993</v>
      </c>
      <c r="S40" s="39">
        <v>5.77</v>
      </c>
      <c r="T40" s="38">
        <f>SUMPRODUCT(LTA!J40:AN40,LTA!J$101:AN$101,LTA!J$103:AN$103)</f>
        <v>475.91</v>
      </c>
      <c r="U40" s="38">
        <f>SUMPRODUCT(LTA!J40:AN40,LTA!J$102:AN$102,LTA!J$103:AN$103)</f>
        <v>92.16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-69</v>
      </c>
      <c r="AA40" s="76">
        <f>STOA!H40</f>
        <v>87.550000000000011</v>
      </c>
      <c r="AB40" s="76">
        <f>-STOA!N40</f>
        <v>0</v>
      </c>
      <c r="AC40">
        <f t="shared" si="0"/>
        <v>14.536022107164891</v>
      </c>
      <c r="AD40">
        <f t="shared" si="1"/>
        <v>1455.5157373510976</v>
      </c>
      <c r="AE40">
        <f>'IDT-1'!B40</f>
        <v>0</v>
      </c>
      <c r="AF40" s="25"/>
      <c r="AG40">
        <f t="shared" si="2"/>
        <v>1455.5157373510976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-127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B41">
        <v>2.6857142857142855</v>
      </c>
      <c r="C41">
        <v>0</v>
      </c>
      <c r="D41">
        <f>TWEPL!P41</f>
        <v>0</v>
      </c>
      <c r="E41">
        <f>GT_NG!P41</f>
        <v>15.787341772151901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84.033890097680654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784.57019603287449</v>
      </c>
      <c r="P41" s="37">
        <v>57.715555555555561</v>
      </c>
      <c r="Q41" s="37">
        <v>19.239999999999998</v>
      </c>
      <c r="R41" s="39">
        <v>42</v>
      </c>
      <c r="S41" s="39">
        <v>5.77</v>
      </c>
      <c r="T41" s="38">
        <f>SUMPRODUCT(LTA!J41:AN41,LTA!J$101:AN$101,LTA!J$103:AN$103)</f>
        <v>513.63</v>
      </c>
      <c r="U41" s="38">
        <f>SUMPRODUCT(LTA!J41:AN41,LTA!J$102:AN$102,LTA!J$103:AN$103)</f>
        <v>88.669999999999987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-88</v>
      </c>
      <c r="AA41" s="76">
        <f>STOA!H41</f>
        <v>87.550000000000011</v>
      </c>
      <c r="AB41" s="76">
        <f>-STOA!N41</f>
        <v>0</v>
      </c>
      <c r="AC41">
        <f t="shared" si="0"/>
        <v>15.387585660423579</v>
      </c>
      <c r="AD41">
        <f t="shared" si="1"/>
        <v>1417.2651120835533</v>
      </c>
      <c r="AE41">
        <f>'IDT-1'!B41</f>
        <v>0</v>
      </c>
      <c r="AF41" s="25"/>
      <c r="AG41">
        <f t="shared" si="2"/>
        <v>1417.2651120835533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-181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B42">
        <v>3.0742857142857138</v>
      </c>
      <c r="C42">
        <v>0</v>
      </c>
      <c r="D42">
        <f>TWEPL!P42</f>
        <v>0</v>
      </c>
      <c r="E42">
        <f>GT_NG!P42</f>
        <v>15.787341772151901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84.033890097680654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775.77986814986696</v>
      </c>
      <c r="P42" s="37">
        <v>57.715555555555561</v>
      </c>
      <c r="Q42" s="37">
        <v>19.239999999999998</v>
      </c>
      <c r="R42" s="39">
        <v>42</v>
      </c>
      <c r="S42" s="39">
        <v>5.77</v>
      </c>
      <c r="T42" s="38">
        <f>SUMPRODUCT(LTA!J42:AN42,LTA!J$101:AN$101,LTA!J$103:AN$103)</f>
        <v>549.16999999999996</v>
      </c>
      <c r="U42" s="38">
        <f>SUMPRODUCT(LTA!J42:AN42,LTA!J$102:AN$102,LTA!J$103:AN$103)</f>
        <v>86.16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-108</v>
      </c>
      <c r="AA42" s="76">
        <f>STOA!H42</f>
        <v>87.550000000000011</v>
      </c>
      <c r="AB42" s="76">
        <f>-STOA!N42</f>
        <v>0</v>
      </c>
      <c r="AC42">
        <f t="shared" si="0"/>
        <v>15.571824641796374</v>
      </c>
      <c r="AD42">
        <f t="shared" si="1"/>
        <v>1442.7091166477444</v>
      </c>
      <c r="AE42">
        <f>'IDT-1'!B42</f>
        <v>0</v>
      </c>
      <c r="AF42" s="25"/>
      <c r="AG42">
        <f t="shared" si="2"/>
        <v>1442.7091166477444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-160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B43">
        <v>3.0742857142857138</v>
      </c>
      <c r="C43">
        <v>0</v>
      </c>
      <c r="D43">
        <f>TWEPL!P43</f>
        <v>0</v>
      </c>
      <c r="E43">
        <f>GT_NG!P43</f>
        <v>15.271942446043166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84.033890097680654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766.22768867383684</v>
      </c>
      <c r="P43" s="37">
        <v>57.715555555555561</v>
      </c>
      <c r="Q43" s="37">
        <v>19.239999999999998</v>
      </c>
      <c r="R43" s="39">
        <v>42</v>
      </c>
      <c r="S43" s="39">
        <v>5.77</v>
      </c>
      <c r="T43" s="38">
        <f>SUMPRODUCT(LTA!J43:AN43,LTA!J$101:AN$101,LTA!J$103:AN$103)</f>
        <v>577.18000000000006</v>
      </c>
      <c r="U43" s="38">
        <f>SUMPRODUCT(LTA!J43:AN43,LTA!J$102:AN$102,LTA!J$103:AN$103)</f>
        <v>81.17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-122</v>
      </c>
      <c r="AA43" s="76">
        <f>STOA!H43</f>
        <v>87.550000000000011</v>
      </c>
      <c r="AB43" s="76">
        <f>-STOA!N43</f>
        <v>0</v>
      </c>
      <c r="AC43">
        <f t="shared" si="0"/>
        <v>15.845802529356986</v>
      </c>
      <c r="AD43">
        <f t="shared" si="1"/>
        <v>1433.3875599580451</v>
      </c>
      <c r="AE43">
        <f>'IDT-1'!B43</f>
        <v>0</v>
      </c>
      <c r="AF43" s="25"/>
      <c r="AG43">
        <f t="shared" si="2"/>
        <v>1433.3875599580451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-168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B44">
        <v>2.9028571428571426</v>
      </c>
      <c r="C44">
        <v>0</v>
      </c>
      <c r="D44">
        <f>TWEPL!P44</f>
        <v>0</v>
      </c>
      <c r="E44">
        <f>GT_NG!P44</f>
        <v>15.271942446043166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84.033890097680654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758.28452261167604</v>
      </c>
      <c r="P44" s="37">
        <v>57.715555555555561</v>
      </c>
      <c r="Q44" s="37">
        <v>19.239999999999998</v>
      </c>
      <c r="R44" s="39">
        <v>42.999999999999993</v>
      </c>
      <c r="S44" s="39">
        <v>5.77</v>
      </c>
      <c r="T44" s="38">
        <f>SUMPRODUCT(LTA!J44:AN44,LTA!J$101:AN$101,LTA!J$103:AN$103)</f>
        <v>601.33000000000004</v>
      </c>
      <c r="U44" s="38">
        <f>SUMPRODUCT(LTA!J44:AN44,LTA!J$102:AN$102,LTA!J$103:AN$103)</f>
        <v>78.17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-117</v>
      </c>
      <c r="AA44" s="76">
        <f>STOA!H44</f>
        <v>87.550000000000011</v>
      </c>
      <c r="AB44" s="76">
        <f>-STOA!N44</f>
        <v>0</v>
      </c>
      <c r="AC44">
        <f t="shared" si="0"/>
        <v>15.971001327780195</v>
      </c>
      <c r="AD44">
        <f t="shared" si="1"/>
        <v>1445.2977665260323</v>
      </c>
      <c r="AE44">
        <f>'IDT-1'!B44</f>
        <v>0</v>
      </c>
      <c r="AF44" s="25"/>
      <c r="AG44">
        <f t="shared" si="2"/>
        <v>1445.2977665260323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-175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B45">
        <v>2.4685714285714284</v>
      </c>
      <c r="C45">
        <v>0</v>
      </c>
      <c r="D45">
        <f>TWEPL!P45</f>
        <v>0</v>
      </c>
      <c r="E45">
        <f>GT_NG!P45</f>
        <v>15.271942446043166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84.033890097680654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735.61255836197313</v>
      </c>
      <c r="P45" s="37">
        <v>57.715555555555561</v>
      </c>
      <c r="Q45" s="37">
        <v>19.239999999999998</v>
      </c>
      <c r="R45" s="39">
        <v>42.999999999999993</v>
      </c>
      <c r="S45" s="39">
        <v>5.77</v>
      </c>
      <c r="T45" s="38">
        <f>SUMPRODUCT(LTA!J45:AN45,LTA!J$101:AN$101,LTA!J$103:AN$103)</f>
        <v>621.53</v>
      </c>
      <c r="U45" s="38">
        <f>SUMPRODUCT(LTA!J45:AN45,LTA!J$102:AN$102,LTA!J$103:AN$103)</f>
        <v>93.66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-110</v>
      </c>
      <c r="AA45" s="76">
        <f>STOA!H45</f>
        <v>87.550000000000011</v>
      </c>
      <c r="AB45" s="76">
        <f>-STOA!N45</f>
        <v>0</v>
      </c>
      <c r="AC45">
        <f t="shared" si="0"/>
        <v>16.037709304930669</v>
      </c>
      <c r="AD45">
        <f t="shared" si="1"/>
        <v>1461.8148085848934</v>
      </c>
      <c r="AE45">
        <f>'IDT-1'!B45</f>
        <v>0</v>
      </c>
      <c r="AF45" s="25"/>
      <c r="AG45">
        <f t="shared" si="2"/>
        <v>1461.8148085848934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-178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B46">
        <v>2.0285714285714285</v>
      </c>
      <c r="C46">
        <v>0</v>
      </c>
      <c r="D46">
        <f>TWEPL!P46</f>
        <v>0</v>
      </c>
      <c r="E46">
        <f>GT_NG!P46</f>
        <v>15.271942446043166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84.033890097680654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735.61255836197313</v>
      </c>
      <c r="P46" s="37">
        <v>57.715555555555561</v>
      </c>
      <c r="Q46" s="37">
        <v>19.239999999999998</v>
      </c>
      <c r="R46" s="39">
        <v>42.999999999999993</v>
      </c>
      <c r="S46" s="39">
        <v>5.77</v>
      </c>
      <c r="T46" s="38">
        <f>SUMPRODUCT(LTA!J46:AN46,LTA!J$101:AN$101,LTA!J$103:AN$103)</f>
        <v>627.87</v>
      </c>
      <c r="U46" s="38">
        <f>SUMPRODUCT(LTA!J46:AN46,LTA!J$102:AN$102,LTA!J$103:AN$103)</f>
        <v>93.66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-111</v>
      </c>
      <c r="AA46" s="76">
        <f>STOA!H46</f>
        <v>87.550000000000011</v>
      </c>
      <c r="AB46" s="76">
        <f>-STOA!N46</f>
        <v>0</v>
      </c>
      <c r="AC46">
        <f t="shared" si="0"/>
        <v>16.052284031800252</v>
      </c>
      <c r="AD46">
        <f t="shared" si="1"/>
        <v>1471.7002338580237</v>
      </c>
      <c r="AE46">
        <f>'IDT-1'!B46</f>
        <v>0</v>
      </c>
      <c r="AF46" s="25"/>
      <c r="AG46">
        <f t="shared" si="2"/>
        <v>1471.7002338580237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-173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B47">
        <v>1.9085714285714284</v>
      </c>
      <c r="C47">
        <v>0</v>
      </c>
      <c r="D47">
        <f>TWEPL!P47</f>
        <v>0</v>
      </c>
      <c r="E47">
        <f>GT_NG!P47</f>
        <v>15.200683176771992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84.033890097680654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711.27954429464739</v>
      </c>
      <c r="P47" s="37">
        <v>57.715555555555561</v>
      </c>
      <c r="Q47" s="37">
        <v>19.239999999999998</v>
      </c>
      <c r="R47" s="39">
        <v>42.999999999999993</v>
      </c>
      <c r="S47" s="39">
        <v>3.3</v>
      </c>
      <c r="T47" s="38">
        <f>SUMPRODUCT(LTA!J47:AN47,LTA!J$101:AN$101,LTA!J$103:AN$103)</f>
        <v>634.48</v>
      </c>
      <c r="U47" s="38">
        <f>SUMPRODUCT(LTA!J47:AN47,LTA!J$102:AN$102,LTA!J$103:AN$103)</f>
        <v>93.68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-112</v>
      </c>
      <c r="AA47" s="76">
        <f>STOA!H47</f>
        <v>87.550000000000011</v>
      </c>
      <c r="AB47" s="76">
        <f>-STOA!N47</f>
        <v>0</v>
      </c>
      <c r="AC47">
        <f t="shared" si="0"/>
        <v>16.341537841883241</v>
      </c>
      <c r="AD47">
        <f t="shared" si="1"/>
        <v>1394.0467067113436</v>
      </c>
      <c r="AE47">
        <f>'IDT-1'!B47</f>
        <v>0</v>
      </c>
      <c r="AF47" s="25"/>
      <c r="AG47">
        <f t="shared" si="2"/>
        <v>1394.0467067113436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-229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B48">
        <v>1.9085714285714284</v>
      </c>
      <c r="C48">
        <v>0</v>
      </c>
      <c r="D48">
        <f>TWEPL!P48</f>
        <v>0</v>
      </c>
      <c r="E48">
        <f>GT_NG!P48</f>
        <v>15.200683176771992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84.033890097680654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713.65907058972334</v>
      </c>
      <c r="P48" s="37">
        <v>57.715555555555561</v>
      </c>
      <c r="Q48" s="37">
        <v>19.239999999999998</v>
      </c>
      <c r="R48" s="39">
        <v>43.499999999999993</v>
      </c>
      <c r="S48" s="39">
        <v>3.3</v>
      </c>
      <c r="T48" s="38">
        <f>SUMPRODUCT(LTA!J48:AN48,LTA!J$101:AN$101,LTA!J$103:AN$103)</f>
        <v>635.58999999999992</v>
      </c>
      <c r="U48" s="38">
        <f>SUMPRODUCT(LTA!J48:AN48,LTA!J$102:AN$102,LTA!J$103:AN$103)</f>
        <v>91.17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-118</v>
      </c>
      <c r="AA48" s="76">
        <f>STOA!H48</f>
        <v>87.550000000000011</v>
      </c>
      <c r="AB48" s="76">
        <f>-STOA!N48</f>
        <v>0</v>
      </c>
      <c r="AC48">
        <f t="shared" si="0"/>
        <v>16.360939465267435</v>
      </c>
      <c r="AD48">
        <f t="shared" si="1"/>
        <v>1394.5068313830354</v>
      </c>
      <c r="AE48">
        <f>'IDT-1'!B48</f>
        <v>0</v>
      </c>
      <c r="AF48" s="25"/>
      <c r="AG48">
        <f t="shared" si="2"/>
        <v>1394.5068313830354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-224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B49">
        <v>1.9085714285714284</v>
      </c>
      <c r="C49">
        <v>0</v>
      </c>
      <c r="D49">
        <f>TWEPL!P49</f>
        <v>0</v>
      </c>
      <c r="E49">
        <f>GT_NG!P49</f>
        <v>15.200683176771992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84.033890097680654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662.89552160619269</v>
      </c>
      <c r="P49" s="37">
        <v>57.715555555555561</v>
      </c>
      <c r="Q49" s="37">
        <v>19.239999999999998</v>
      </c>
      <c r="R49" s="39">
        <v>44.499999999999993</v>
      </c>
      <c r="S49" s="39">
        <v>3.3</v>
      </c>
      <c r="T49" s="38">
        <f>SUMPRODUCT(LTA!J49:AN49,LTA!J$101:AN$101,LTA!J$103:AN$103)</f>
        <v>637.25</v>
      </c>
      <c r="U49" s="38">
        <f>SUMPRODUCT(LTA!J49:AN49,LTA!J$102:AN$102,LTA!J$103:AN$103)</f>
        <v>90.19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-123</v>
      </c>
      <c r="AA49" s="76">
        <f>STOA!H49</f>
        <v>87.550000000000011</v>
      </c>
      <c r="AB49" s="76">
        <f>-STOA!N49</f>
        <v>0</v>
      </c>
      <c r="AC49">
        <f t="shared" si="0"/>
        <v>15.207678591500674</v>
      </c>
      <c r="AD49">
        <f t="shared" si="1"/>
        <v>1444.5765432732715</v>
      </c>
      <c r="AE49">
        <f>'IDT-1'!B49</f>
        <v>0</v>
      </c>
      <c r="AF49" s="25"/>
      <c r="AG49">
        <f t="shared" si="2"/>
        <v>1444.5765432732715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-121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B50">
        <v>1.9085714285714284</v>
      </c>
      <c r="C50">
        <v>0</v>
      </c>
      <c r="D50">
        <f>TWEPL!P50</f>
        <v>0</v>
      </c>
      <c r="E50">
        <f>GT_NG!P50</f>
        <v>15.200683176771992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84.033890097680654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663.55552160619277</v>
      </c>
      <c r="P50" s="37">
        <v>57.715555555555561</v>
      </c>
      <c r="Q50" s="37">
        <v>19.239999999999998</v>
      </c>
      <c r="R50" s="39">
        <v>44.5</v>
      </c>
      <c r="S50" s="39">
        <v>3.3</v>
      </c>
      <c r="T50" s="38">
        <f>SUMPRODUCT(LTA!J50:AN50,LTA!J$101:AN$101,LTA!J$103:AN$103)</f>
        <v>639.25</v>
      </c>
      <c r="U50" s="38">
        <f>SUMPRODUCT(LTA!J50:AN50,LTA!J$102:AN$102,LTA!J$103:AN$103)</f>
        <v>90.19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-131</v>
      </c>
      <c r="AA50" s="76">
        <f>STOA!H50</f>
        <v>87.550000000000011</v>
      </c>
      <c r="AB50" s="76">
        <f>-STOA!N50</f>
        <v>0</v>
      </c>
      <c r="AC50">
        <f t="shared" si="0"/>
        <v>15.244149228065885</v>
      </c>
      <c r="AD50">
        <f t="shared" si="1"/>
        <v>1445.2000726367064</v>
      </c>
      <c r="AE50">
        <f>'IDT-1'!B50</f>
        <v>0</v>
      </c>
      <c r="AF50" s="25"/>
      <c r="AG50">
        <f t="shared" si="2"/>
        <v>1445.2000726367064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-115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B51">
        <v>1.9085714285714284</v>
      </c>
      <c r="C51">
        <v>0</v>
      </c>
      <c r="D51">
        <f>TWEPL!P51</f>
        <v>0</v>
      </c>
      <c r="E51">
        <f>GT_NG!P51</f>
        <v>15.206563140931735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84.033890097680654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663.55552160619277</v>
      </c>
      <c r="P51" s="37">
        <v>57.715555555555561</v>
      </c>
      <c r="Q51" s="37">
        <v>19.239999999999998</v>
      </c>
      <c r="R51" s="39">
        <v>44.5</v>
      </c>
      <c r="S51" s="39">
        <v>3.3</v>
      </c>
      <c r="T51" s="38">
        <f>SUMPRODUCT(LTA!J51:AN51,LTA!J$101:AN$101,LTA!J$103:AN$103)</f>
        <v>664.58</v>
      </c>
      <c r="U51" s="38">
        <f>SUMPRODUCT(LTA!J51:AN51,LTA!J$102:AN$102,LTA!J$103:AN$103)</f>
        <v>117.68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-124</v>
      </c>
      <c r="AA51" s="76">
        <f>STOA!H51</f>
        <v>87.550000000000011</v>
      </c>
      <c r="AB51" s="76">
        <f>-STOA!N51</f>
        <v>0</v>
      </c>
      <c r="AC51">
        <f t="shared" si="0"/>
        <v>15.632607136938519</v>
      </c>
      <c r="AD51">
        <f t="shared" si="1"/>
        <v>1500.6374946919937</v>
      </c>
      <c r="AE51">
        <f>'IDT-1'!B51</f>
        <v>0</v>
      </c>
      <c r="AF51" s="25"/>
      <c r="AG51">
        <f t="shared" si="2"/>
        <v>1500.6374946919937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-119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B52">
        <v>1.9085714285714284</v>
      </c>
      <c r="C52">
        <v>0</v>
      </c>
      <c r="D52">
        <f>TWEPL!P52</f>
        <v>0</v>
      </c>
      <c r="E52">
        <f>GT_NG!P52</f>
        <v>15.206563140931735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84.033890097680654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662.89552160619269</v>
      </c>
      <c r="P52" s="37">
        <v>57.715555555555561</v>
      </c>
      <c r="Q52" s="37">
        <v>19.239999999999998</v>
      </c>
      <c r="R52" s="39">
        <v>44.5</v>
      </c>
      <c r="S52" s="39">
        <v>3.3</v>
      </c>
      <c r="T52" s="38">
        <f>SUMPRODUCT(LTA!J52:AN52,LTA!J$101:AN$101,LTA!J$103:AN$103)</f>
        <v>664.26</v>
      </c>
      <c r="U52" s="38">
        <f>SUMPRODUCT(LTA!J52:AN52,LTA!J$102:AN$102,LTA!J$103:AN$103)</f>
        <v>116.67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-124</v>
      </c>
      <c r="AA52" s="76">
        <f>STOA!H52</f>
        <v>87.550000000000011</v>
      </c>
      <c r="AB52" s="76">
        <f>-STOA!N52</f>
        <v>0</v>
      </c>
      <c r="AC52">
        <f t="shared" si="0"/>
        <v>15.569917227242891</v>
      </c>
      <c r="AD52">
        <f t="shared" si="1"/>
        <v>1504.710184601689</v>
      </c>
      <c r="AE52">
        <f>'IDT-1'!B52</f>
        <v>0</v>
      </c>
      <c r="AF52" s="25"/>
      <c r="AG52">
        <f t="shared" si="2"/>
        <v>1504.710184601689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-113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B53">
        <v>1.9085714285714284</v>
      </c>
      <c r="C53">
        <v>0</v>
      </c>
      <c r="D53">
        <f>TWEPL!P53</f>
        <v>0</v>
      </c>
      <c r="E53">
        <f>GT_NG!P53</f>
        <v>15.206563140931735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84.033890097680654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663.01552160619281</v>
      </c>
      <c r="P53" s="37">
        <v>57.715555555555561</v>
      </c>
      <c r="Q53" s="37">
        <v>19.239999999999998</v>
      </c>
      <c r="R53" s="39">
        <v>44.5</v>
      </c>
      <c r="S53" s="39">
        <v>3.3</v>
      </c>
      <c r="T53" s="38">
        <f>SUMPRODUCT(LTA!J53:AN53,LTA!J$101:AN$101,LTA!J$103:AN$103)</f>
        <v>663.92</v>
      </c>
      <c r="U53" s="38">
        <f>SUMPRODUCT(LTA!J53:AN53,LTA!J$102:AN$102,LTA!J$103:AN$103)</f>
        <v>114.19000000000001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-128</v>
      </c>
      <c r="AA53" s="76">
        <f>STOA!H53</f>
        <v>87.550000000000011</v>
      </c>
      <c r="AB53" s="76">
        <f>-STOA!N53</f>
        <v>0</v>
      </c>
      <c r="AC53">
        <f t="shared" si="0"/>
        <v>15.509550635829871</v>
      </c>
      <c r="AD53">
        <f t="shared" si="1"/>
        <v>1507.0705511931021</v>
      </c>
      <c r="AE53">
        <f>'IDT-1'!B53</f>
        <v>0</v>
      </c>
      <c r="AF53" s="25"/>
      <c r="AG53">
        <f t="shared" si="2"/>
        <v>1507.0705511931021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-104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B54">
        <v>1.9085714285714284</v>
      </c>
      <c r="C54">
        <v>0</v>
      </c>
      <c r="D54">
        <f>TWEPL!P54</f>
        <v>0</v>
      </c>
      <c r="E54">
        <f>GT_NG!P54</f>
        <v>15.206563140931735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84.033890097680654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663.01552160619281</v>
      </c>
      <c r="P54" s="37">
        <v>57.715555555555561</v>
      </c>
      <c r="Q54" s="37">
        <v>19.239999999999998</v>
      </c>
      <c r="R54" s="39">
        <v>44.5</v>
      </c>
      <c r="S54" s="39">
        <v>3.3</v>
      </c>
      <c r="T54" s="38">
        <f>SUMPRODUCT(LTA!J54:AN54,LTA!J$101:AN$101,LTA!J$103:AN$103)</f>
        <v>663.57999999999993</v>
      </c>
      <c r="U54" s="38">
        <f>SUMPRODUCT(LTA!J54:AN54,LTA!J$102:AN$102,LTA!J$103:AN$103)</f>
        <v>112.69000000000001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-140</v>
      </c>
      <c r="AA54" s="76">
        <f>STOA!H54</f>
        <v>87.550000000000011</v>
      </c>
      <c r="AB54" s="76">
        <f>-STOA!N54</f>
        <v>0</v>
      </c>
      <c r="AC54">
        <f t="shared" si="0"/>
        <v>15.542366545525494</v>
      </c>
      <c r="AD54">
        <f t="shared" si="1"/>
        <v>1499.1977352834065</v>
      </c>
      <c r="AE54">
        <f>'IDT-1'!B54</f>
        <v>0</v>
      </c>
      <c r="AF54" s="25"/>
      <c r="AG54">
        <f t="shared" si="2"/>
        <v>1499.1977352834065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-98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B55">
        <v>1.9085714285714284</v>
      </c>
      <c r="C55">
        <v>0</v>
      </c>
      <c r="D55">
        <f>TWEPL!P55</f>
        <v>0</v>
      </c>
      <c r="E55">
        <f>GT_NG!P55</f>
        <v>15.206563140931735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84.033890097680654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651.51175461210778</v>
      </c>
      <c r="P55" s="37">
        <v>57.715555555555561</v>
      </c>
      <c r="Q55" s="37">
        <v>19.239999999999998</v>
      </c>
      <c r="R55" s="39">
        <v>44.5</v>
      </c>
      <c r="S55" s="39">
        <v>3.3</v>
      </c>
      <c r="T55" s="38">
        <f>SUMPRODUCT(LTA!J55:AN55,LTA!J$101:AN$101,LTA!J$103:AN$103)</f>
        <v>662.91000000000008</v>
      </c>
      <c r="U55" s="38">
        <f>SUMPRODUCT(LTA!J55:AN55,LTA!J$102:AN$102,LTA!J$103:AN$103)</f>
        <v>130.16999999999999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-152</v>
      </c>
      <c r="AA55" s="76">
        <f>STOA!H55</f>
        <v>87.550000000000011</v>
      </c>
      <c r="AB55" s="76">
        <f>-STOA!N55</f>
        <v>0</v>
      </c>
      <c r="AC55">
        <f t="shared" si="0"/>
        <v>15.748842846906324</v>
      </c>
      <c r="AD55">
        <f t="shared" si="1"/>
        <v>1483.2974919879407</v>
      </c>
      <c r="AE55">
        <f>'IDT-1'!B55</f>
        <v>0</v>
      </c>
      <c r="AF55" s="25"/>
      <c r="AG55">
        <f t="shared" si="2"/>
        <v>1483.2974919879407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-107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B56">
        <v>1.9085714285714284</v>
      </c>
      <c r="C56">
        <v>0</v>
      </c>
      <c r="D56">
        <f>TWEPL!P56</f>
        <v>0</v>
      </c>
      <c r="E56">
        <f>GT_NG!P56</f>
        <v>15.206563140931735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84.033890097680654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649.63471265045325</v>
      </c>
      <c r="P56" s="37">
        <v>57.715555555555561</v>
      </c>
      <c r="Q56" s="37">
        <v>19.239999999999998</v>
      </c>
      <c r="R56" s="39">
        <v>44.5</v>
      </c>
      <c r="S56" s="39">
        <v>3.3</v>
      </c>
      <c r="T56" s="38">
        <f>SUMPRODUCT(LTA!J56:AN56,LTA!J$101:AN$101,LTA!J$103:AN$103)</f>
        <v>661.92000000000007</v>
      </c>
      <c r="U56" s="38">
        <f>SUMPRODUCT(LTA!J56:AN56,LTA!J$102:AN$102,LTA!J$103:AN$103)</f>
        <v>130.16999999999999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-158</v>
      </c>
      <c r="AA56" s="76">
        <f>STOA!H56</f>
        <v>87.550000000000011</v>
      </c>
      <c r="AB56" s="76">
        <f>-STOA!N56</f>
        <v>0</v>
      </c>
      <c r="AC56">
        <f t="shared" si="0"/>
        <v>15.742123942987803</v>
      </c>
      <c r="AD56">
        <f t="shared" si="1"/>
        <v>1478.447168930205</v>
      </c>
      <c r="AE56">
        <f>'IDT-1'!B56</f>
        <v>0</v>
      </c>
      <c r="AF56" s="25"/>
      <c r="AG56">
        <f t="shared" si="2"/>
        <v>1478.447168930205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-102.99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B57">
        <v>1.9085714285714284</v>
      </c>
      <c r="C57">
        <v>0</v>
      </c>
      <c r="D57">
        <f>TWEPL!P57</f>
        <v>0</v>
      </c>
      <c r="E57">
        <f>GT_NG!P57</f>
        <v>15.206563140931735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84.033890097680654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649.74012065045326</v>
      </c>
      <c r="P57" s="37">
        <v>57.715555555555561</v>
      </c>
      <c r="Q57" s="37">
        <v>19.239999999999998</v>
      </c>
      <c r="R57" s="39">
        <v>44.5</v>
      </c>
      <c r="S57" s="39">
        <v>3.3</v>
      </c>
      <c r="T57" s="38">
        <f>SUMPRODUCT(LTA!J57:AN57,LTA!J$101:AN$101,LTA!J$103:AN$103)</f>
        <v>660.58999999999992</v>
      </c>
      <c r="U57" s="38">
        <f>SUMPRODUCT(LTA!J57:AN57,LTA!J$102:AN$102,LTA!J$103:AN$103)</f>
        <v>119.64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-167</v>
      </c>
      <c r="AA57" s="76">
        <f>STOA!H57</f>
        <v>87.550000000000011</v>
      </c>
      <c r="AB57" s="76">
        <f>-STOA!N57</f>
        <v>0</v>
      </c>
      <c r="AC57">
        <f t="shared" si="0"/>
        <v>15.389835424319468</v>
      </c>
      <c r="AD57">
        <f t="shared" si="1"/>
        <v>1500.1948654488731</v>
      </c>
      <c r="AE57">
        <f>'IDT-1'!B57</f>
        <v>0</v>
      </c>
      <c r="AF57" s="25"/>
      <c r="AG57">
        <f t="shared" si="2"/>
        <v>1500.1948654488731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-60.84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B58">
        <v>1.9085714285714284</v>
      </c>
      <c r="C58">
        <v>0</v>
      </c>
      <c r="D58">
        <f>TWEPL!P58</f>
        <v>0</v>
      </c>
      <c r="E58">
        <f>GT_NG!P58</f>
        <v>15.206563140931735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84.033890097680654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649.74012065045326</v>
      </c>
      <c r="P58" s="37">
        <v>57.715555555555561</v>
      </c>
      <c r="Q58" s="37">
        <v>19.239999999999998</v>
      </c>
      <c r="R58" s="39">
        <v>44.5</v>
      </c>
      <c r="S58" s="39">
        <v>3.3</v>
      </c>
      <c r="T58" s="38">
        <f>SUMPRODUCT(LTA!J58:AN58,LTA!J$101:AN$101,LTA!J$103:AN$103)</f>
        <v>659.57999999999993</v>
      </c>
      <c r="U58" s="38">
        <f>SUMPRODUCT(LTA!J58:AN58,LTA!J$102:AN$102,LTA!J$103:AN$103)</f>
        <v>120.87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-167</v>
      </c>
      <c r="AA58" s="76">
        <f>STOA!H58</f>
        <v>87.550000000000011</v>
      </c>
      <c r="AB58" s="76">
        <f>-STOA!N58</f>
        <v>0</v>
      </c>
      <c r="AC58">
        <f t="shared" si="0"/>
        <v>15.531325663384171</v>
      </c>
      <c r="AD58">
        <f t="shared" si="1"/>
        <v>1482.4933752098079</v>
      </c>
      <c r="AE58">
        <f>'IDT-1'!B58</f>
        <v>0</v>
      </c>
      <c r="AF58" s="25"/>
      <c r="AG58">
        <f t="shared" si="2"/>
        <v>1482.4933752098079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-78.62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B59">
        <v>1.9085714285714284</v>
      </c>
      <c r="C59">
        <v>0</v>
      </c>
      <c r="D59">
        <f>TWEPL!P59</f>
        <v>0</v>
      </c>
      <c r="E59">
        <f>GT_NG!P59</f>
        <v>15.206563140931735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84.033890097680654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657.70223994047024</v>
      </c>
      <c r="P59" s="37">
        <v>57.715555555555561</v>
      </c>
      <c r="Q59" s="37">
        <v>19.239999999999998</v>
      </c>
      <c r="R59" s="39">
        <v>44.499999999999993</v>
      </c>
      <c r="S59" s="39">
        <v>3.3</v>
      </c>
      <c r="T59" s="38">
        <f>SUMPRODUCT(LTA!J59:AN59,LTA!J$101:AN$101,LTA!J$103:AN$103)</f>
        <v>654.91999999999996</v>
      </c>
      <c r="U59" s="38">
        <f>SUMPRODUCT(LTA!J59:AN59,LTA!J$102:AN$102,LTA!J$103:AN$103)</f>
        <v>121.32999999999998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-151</v>
      </c>
      <c r="AA59" s="76">
        <f>STOA!H59</f>
        <v>87.550000000000011</v>
      </c>
      <c r="AB59" s="76">
        <f>-STOA!N59</f>
        <v>0</v>
      </c>
      <c r="AC59">
        <f t="shared" si="0"/>
        <v>15.45800137707549</v>
      </c>
      <c r="AD59">
        <f t="shared" si="1"/>
        <v>1499.3888187861337</v>
      </c>
      <c r="AE59">
        <f>'IDT-1'!B59</f>
        <v>0</v>
      </c>
      <c r="AF59" s="25"/>
      <c r="AG59">
        <f t="shared" si="2"/>
        <v>1499.3888187861337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-81.56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B60">
        <v>1.9085714285714284</v>
      </c>
      <c r="C60">
        <v>0</v>
      </c>
      <c r="D60">
        <f>TWEPL!P60</f>
        <v>0</v>
      </c>
      <c r="E60">
        <f>GT_NG!P60</f>
        <v>15.206563140931735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84.033890097680654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670.53542061679082</v>
      </c>
      <c r="P60" s="37">
        <v>57.715555555555561</v>
      </c>
      <c r="Q60" s="37">
        <v>19.239999999999998</v>
      </c>
      <c r="R60" s="39">
        <v>44.499999999999993</v>
      </c>
      <c r="S60" s="39">
        <v>3.3</v>
      </c>
      <c r="T60" s="38">
        <f>SUMPRODUCT(LTA!J60:AN60,LTA!J$101:AN$101,LTA!J$103:AN$103)</f>
        <v>650.23</v>
      </c>
      <c r="U60" s="38">
        <f>SUMPRODUCT(LTA!J60:AN60,LTA!J$102:AN$102,LTA!J$103:AN$103)</f>
        <v>120.21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-135</v>
      </c>
      <c r="AA60" s="76">
        <f>STOA!H60</f>
        <v>87.550000000000011</v>
      </c>
      <c r="AB60" s="76">
        <f>-STOA!N60</f>
        <v>0</v>
      </c>
      <c r="AC60">
        <f t="shared" si="0"/>
        <v>15.469230483065164</v>
      </c>
      <c r="AD60">
        <f t="shared" si="1"/>
        <v>1511.940770356465</v>
      </c>
      <c r="AE60">
        <f>'IDT-1'!B60</f>
        <v>0</v>
      </c>
      <c r="AF60" s="25"/>
      <c r="AG60">
        <f t="shared" si="2"/>
        <v>1511.940770356465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-92.02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B61">
        <v>1.9085714285714284</v>
      </c>
      <c r="C61">
        <v>0</v>
      </c>
      <c r="D61">
        <f>TWEPL!P61</f>
        <v>0</v>
      </c>
      <c r="E61">
        <f>GT_NG!P61</f>
        <v>15.206563140931735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84.033890097680654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666.49765314483216</v>
      </c>
      <c r="P61" s="37">
        <v>57.715555555555561</v>
      </c>
      <c r="Q61" s="37">
        <v>19.239999999999998</v>
      </c>
      <c r="R61" s="39">
        <v>44.499999999999993</v>
      </c>
      <c r="S61" s="39">
        <v>3.3</v>
      </c>
      <c r="T61" s="38">
        <f>SUMPRODUCT(LTA!J61:AN61,LTA!J$101:AN$101,LTA!J$103:AN$103)</f>
        <v>648.22</v>
      </c>
      <c r="U61" s="38">
        <f>SUMPRODUCT(LTA!J61:AN61,LTA!J$102:AN$102,LTA!J$103:AN$103)</f>
        <v>120.97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-111</v>
      </c>
      <c r="AA61" s="76">
        <f>STOA!H61</f>
        <v>87.550000000000011</v>
      </c>
      <c r="AB61" s="76">
        <f>-STOA!N61</f>
        <v>0</v>
      </c>
      <c r="AC61">
        <f t="shared" si="0"/>
        <v>15.348114903032629</v>
      </c>
      <c r="AD61">
        <f t="shared" si="1"/>
        <v>1516.9341184645389</v>
      </c>
      <c r="AE61">
        <f>'IDT-1'!B61</f>
        <v>0</v>
      </c>
      <c r="AF61" s="25"/>
      <c r="AG61">
        <f t="shared" si="2"/>
        <v>1516.9341184645389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-105.86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B62">
        <v>1.9085714285714284</v>
      </c>
      <c r="C62">
        <v>0</v>
      </c>
      <c r="D62">
        <f>TWEPL!P62</f>
        <v>0</v>
      </c>
      <c r="E62">
        <f>GT_NG!P62</f>
        <v>15.206563140931735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84.033890097680654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665.9376531448321</v>
      </c>
      <c r="P62" s="37">
        <v>57.715555555555561</v>
      </c>
      <c r="Q62" s="37">
        <v>19.239999999999998</v>
      </c>
      <c r="R62" s="39">
        <v>44.499999999999993</v>
      </c>
      <c r="S62" s="39">
        <v>3.3</v>
      </c>
      <c r="T62" s="38">
        <f>SUMPRODUCT(LTA!J62:AN62,LTA!J$101:AN$101,LTA!J$103:AN$103)</f>
        <v>639.61999999999989</v>
      </c>
      <c r="U62" s="38">
        <f>SUMPRODUCT(LTA!J62:AN62,LTA!J$102:AN$102,LTA!J$103:AN$103)</f>
        <v>121.47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-91</v>
      </c>
      <c r="AA62" s="76">
        <f>STOA!H62</f>
        <v>87.550000000000011</v>
      </c>
      <c r="AB62" s="76">
        <f>-STOA!N62</f>
        <v>0</v>
      </c>
      <c r="AC62">
        <f t="shared" si="0"/>
        <v>15.117680388217066</v>
      </c>
      <c r="AD62">
        <f t="shared" si="1"/>
        <v>1529.2245529793543</v>
      </c>
      <c r="AE62">
        <f>'IDT-1'!B62</f>
        <v>0</v>
      </c>
      <c r="AF62" s="25"/>
      <c r="AG62">
        <f t="shared" si="2"/>
        <v>1529.2245529793543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-105.14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B63">
        <v>1.9085714285714284</v>
      </c>
      <c r="C63">
        <v>0</v>
      </c>
      <c r="D63">
        <f>TWEPL!P63</f>
        <v>0</v>
      </c>
      <c r="E63">
        <f>GT_NG!P63</f>
        <v>15.206563140931735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84.033890097680654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642.20193402443465</v>
      </c>
      <c r="P63" s="37">
        <v>57.715555555555561</v>
      </c>
      <c r="Q63" s="37">
        <v>19.239999999999998</v>
      </c>
      <c r="R63" s="39">
        <v>45.499999999999993</v>
      </c>
      <c r="S63" s="39">
        <v>3.3</v>
      </c>
      <c r="T63" s="38">
        <f>SUMPRODUCT(LTA!J63:AN63,LTA!J$101:AN$101,LTA!J$103:AN$103)</f>
        <v>619.72</v>
      </c>
      <c r="U63" s="38">
        <f>SUMPRODUCT(LTA!J63:AN63,LTA!J$102:AN$102,LTA!J$103:AN$103)</f>
        <v>121.49000000000001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-42</v>
      </c>
      <c r="AA63" s="76">
        <f>STOA!H63</f>
        <v>87.550000000000011</v>
      </c>
      <c r="AB63" s="76">
        <f>-STOA!N63</f>
        <v>0</v>
      </c>
      <c r="AC63">
        <f t="shared" si="0"/>
        <v>14.321617226769964</v>
      </c>
      <c r="AD63">
        <f t="shared" si="1"/>
        <v>1546.3848970204037</v>
      </c>
      <c r="AE63">
        <f>'IDT-1'!B63</f>
        <v>0</v>
      </c>
      <c r="AF63" s="25"/>
      <c r="AG63">
        <f t="shared" si="2"/>
        <v>1546.3848970204037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-95.16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B64">
        <v>1.9085714285714284</v>
      </c>
      <c r="C64">
        <v>0</v>
      </c>
      <c r="D64">
        <f>TWEPL!P64</f>
        <v>0</v>
      </c>
      <c r="E64">
        <f>GT_NG!P64</f>
        <v>15.206563140931735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84.033890097680654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642.1763264547136</v>
      </c>
      <c r="P64" s="37">
        <v>57.715555555555561</v>
      </c>
      <c r="Q64" s="37">
        <v>19.239999999999998</v>
      </c>
      <c r="R64" s="39">
        <v>45.499999999999993</v>
      </c>
      <c r="S64" s="39">
        <v>3.3</v>
      </c>
      <c r="T64" s="38">
        <f>SUMPRODUCT(LTA!J64:AN64,LTA!J$101:AN$101,LTA!J$103:AN$103)</f>
        <v>591.73</v>
      </c>
      <c r="U64" s="38">
        <f>SUMPRODUCT(LTA!J64:AN64,LTA!J$102:AN$102,LTA!J$103:AN$103)</f>
        <v>121.47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-27</v>
      </c>
      <c r="AA64" s="76">
        <f>STOA!H64</f>
        <v>87.550000000000011</v>
      </c>
      <c r="AB64" s="76">
        <f>-STOA!N64</f>
        <v>0</v>
      </c>
      <c r="AC64">
        <f t="shared" si="0"/>
        <v>13.874725417982138</v>
      </c>
      <c r="AD64">
        <f t="shared" si="1"/>
        <v>1547.826181259471</v>
      </c>
      <c r="AE64">
        <f>'IDT-1'!B64</f>
        <v>0</v>
      </c>
      <c r="AF64" s="25"/>
      <c r="AG64">
        <f t="shared" si="2"/>
        <v>1547.826181259471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-81.13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B65">
        <v>1.9085714285714284</v>
      </c>
      <c r="C65">
        <v>0</v>
      </c>
      <c r="D65">
        <f>TWEPL!P65</f>
        <v>0</v>
      </c>
      <c r="E65">
        <f>GT_NG!P65</f>
        <v>15.206563140931735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84.033890097680654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689.79953203788352</v>
      </c>
      <c r="P65" s="37">
        <v>57.715555555555561</v>
      </c>
      <c r="Q65" s="37">
        <v>19.239999999999998</v>
      </c>
      <c r="R65" s="39">
        <v>45.499999999999993</v>
      </c>
      <c r="S65" s="39">
        <v>2.5</v>
      </c>
      <c r="T65" s="38">
        <f>SUMPRODUCT(LTA!J65:AN65,LTA!J$101:AN$101,LTA!J$103:AN$103)</f>
        <v>545.91999999999985</v>
      </c>
      <c r="U65" s="38">
        <f>SUMPRODUCT(LTA!J65:AN65,LTA!J$102:AN$102,LTA!J$103:AN$103)</f>
        <v>121.97999999999999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87.550000000000011</v>
      </c>
      <c r="AB65" s="76">
        <f>-STOA!N65</f>
        <v>0</v>
      </c>
      <c r="AC65">
        <f t="shared" si="0"/>
        <v>14.262927727719129</v>
      </c>
      <c r="AD65">
        <f t="shared" si="1"/>
        <v>1501.0911845329035</v>
      </c>
      <c r="AE65">
        <f>'IDT-1'!B65</f>
        <v>0</v>
      </c>
      <c r="AF65" s="25"/>
      <c r="AG65">
        <f t="shared" si="2"/>
        <v>1501.0911845329035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-156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B66">
        <v>1.9085714285714284</v>
      </c>
      <c r="C66">
        <v>0</v>
      </c>
      <c r="D66">
        <f>TWEPL!P66</f>
        <v>0</v>
      </c>
      <c r="E66">
        <f>GT_NG!P66</f>
        <v>15.206563140931735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84.033890097680654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689.65392396939512</v>
      </c>
      <c r="P66" s="37">
        <v>57.715555555555561</v>
      </c>
      <c r="Q66" s="37">
        <v>19.239999999999998</v>
      </c>
      <c r="R66" s="39">
        <v>45.499999999999993</v>
      </c>
      <c r="S66" s="39">
        <v>2.5</v>
      </c>
      <c r="T66" s="38">
        <f>SUMPRODUCT(LTA!J66:AN66,LTA!J$101:AN$101,LTA!J$103:AN$103)</f>
        <v>515.07999999999993</v>
      </c>
      <c r="U66" s="38">
        <f>SUMPRODUCT(LTA!J66:AN66,LTA!J$102:AN$102,LTA!J$103:AN$103)</f>
        <v>121.99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87.550000000000011</v>
      </c>
      <c r="AB66" s="76">
        <f>-STOA!N66</f>
        <v>0</v>
      </c>
      <c r="AC66">
        <f t="shared" si="0"/>
        <v>13.754033163176373</v>
      </c>
      <c r="AD66">
        <f t="shared" si="1"/>
        <v>1504.6244710289579</v>
      </c>
      <c r="AE66">
        <f>'IDT-1'!B66</f>
        <v>0</v>
      </c>
      <c r="AF66" s="25"/>
      <c r="AG66">
        <f t="shared" si="2"/>
        <v>1504.6244710289579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-122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B67">
        <v>0</v>
      </c>
      <c r="C67">
        <v>0</v>
      </c>
      <c r="D67">
        <f>TWEPL!P67</f>
        <v>0</v>
      </c>
      <c r="E67">
        <f>GT_NG!P67</f>
        <v>15.206563140931735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84.033890097680654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740.9962207335326</v>
      </c>
      <c r="P67" s="37">
        <v>57.715555555555561</v>
      </c>
      <c r="Q67" s="37">
        <v>19.239999999999998</v>
      </c>
      <c r="R67" s="39">
        <v>45.5</v>
      </c>
      <c r="S67" s="39">
        <v>2.5</v>
      </c>
      <c r="T67" s="38">
        <f>SUMPRODUCT(LTA!J67:AN67,LTA!J$101:AN$101,LTA!J$103:AN$103)</f>
        <v>478.52</v>
      </c>
      <c r="U67" s="38">
        <f>SUMPRODUCT(LTA!J67:AN67,LTA!J$102:AN$102,LTA!J$103:AN$103)</f>
        <v>125.27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87.550000000000011</v>
      </c>
      <c r="AB67" s="76">
        <f>-STOA!N67</f>
        <v>0</v>
      </c>
      <c r="AC67">
        <f t="shared" si="0"/>
        <v>13.652053990598263</v>
      </c>
      <c r="AD67">
        <f t="shared" si="1"/>
        <v>1549.8801755371021</v>
      </c>
      <c r="AE67">
        <f>'IDT-1'!B67</f>
        <v>0</v>
      </c>
      <c r="AF67" s="25"/>
      <c r="AG67">
        <f t="shared" si="2"/>
        <v>1549.8801755371021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-93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B68">
        <v>0</v>
      </c>
      <c r="C68">
        <v>0</v>
      </c>
      <c r="D68">
        <f>TWEPL!P68</f>
        <v>0</v>
      </c>
      <c r="E68">
        <f>GT_NG!P68</f>
        <v>15.206563140931735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84.033890097680654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845.60844683453058</v>
      </c>
      <c r="P68" s="37">
        <v>57.715555555555561</v>
      </c>
      <c r="Q68" s="37">
        <v>19.239999999999998</v>
      </c>
      <c r="R68" s="39">
        <v>45.5</v>
      </c>
      <c r="S68" s="39">
        <v>2.5</v>
      </c>
      <c r="T68" s="38">
        <f>SUMPRODUCT(LTA!J68:AN68,LTA!J$101:AN$101,LTA!J$103:AN$103)</f>
        <v>438.98</v>
      </c>
      <c r="U68" s="38">
        <f>SUMPRODUCT(LTA!J68:AN68,LTA!J$102:AN$102,LTA!J$103:AN$103)</f>
        <v>123.16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87.550000000000011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14.646283724272728</v>
      </c>
      <c r="AD68">
        <f t="shared" ref="AD68:AD98" si="4">SUM(B68:AB68,AI68:AV68)-AC68</f>
        <v>1547.848171904426</v>
      </c>
      <c r="AE68">
        <f>'IDT-1'!B68</f>
        <v>0</v>
      </c>
      <c r="AF68" s="25"/>
      <c r="AG68">
        <f t="shared" ref="AG68:AG98" si="5">SUM(AD68:AF68)</f>
        <v>1547.848171904426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-157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B69">
        <v>0</v>
      </c>
      <c r="C69">
        <v>0</v>
      </c>
      <c r="D69">
        <f>TWEPL!P69</f>
        <v>0</v>
      </c>
      <c r="E69">
        <f>GT_NG!P69</f>
        <v>15.206563140931735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84.033890097680654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835.57335386519276</v>
      </c>
      <c r="P69" s="37">
        <v>57.715555555555561</v>
      </c>
      <c r="Q69" s="37">
        <v>19.239999999999998</v>
      </c>
      <c r="R69" s="39">
        <v>45.5</v>
      </c>
      <c r="S69" s="39">
        <v>2.5</v>
      </c>
      <c r="T69" s="38">
        <f>SUMPRODUCT(LTA!J69:AN69,LTA!J$101:AN$101,LTA!J$103:AN$103)</f>
        <v>403.97</v>
      </c>
      <c r="U69" s="38">
        <f>SUMPRODUCT(LTA!J69:AN69,LTA!J$102:AN$102,LTA!J$103:AN$103)</f>
        <v>122.99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87.550000000000011</v>
      </c>
      <c r="AB69" s="76">
        <f>-STOA!N69</f>
        <v>0</v>
      </c>
      <c r="AC69">
        <f t="shared" si="3"/>
        <v>13.829788220438235</v>
      </c>
      <c r="AD69">
        <f t="shared" si="4"/>
        <v>1562.4495744389224</v>
      </c>
      <c r="AE69">
        <f>'IDT-1'!B69</f>
        <v>0</v>
      </c>
      <c r="AF69" s="25"/>
      <c r="AG69">
        <f t="shared" si="5"/>
        <v>1562.4495744389224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-98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B70">
        <v>0</v>
      </c>
      <c r="C70">
        <v>0</v>
      </c>
      <c r="D70">
        <f>TWEPL!P70</f>
        <v>0</v>
      </c>
      <c r="E70">
        <f>GT_NG!P70</f>
        <v>15.206563140931735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84.033890097680654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842.62674910195608</v>
      </c>
      <c r="P70" s="37">
        <v>57.715555555555561</v>
      </c>
      <c r="Q70" s="37">
        <v>19.239999999999998</v>
      </c>
      <c r="R70" s="39">
        <v>45.5</v>
      </c>
      <c r="S70" s="39">
        <v>2.5</v>
      </c>
      <c r="T70" s="38">
        <f>SUMPRODUCT(LTA!J70:AN70,LTA!J$101:AN$101,LTA!J$103:AN$103)</f>
        <v>360.03</v>
      </c>
      <c r="U70" s="38">
        <f>SUMPRODUCT(LTA!J70:AN70,LTA!J$102:AN$102,LTA!J$103:AN$103)</f>
        <v>122.25999999999999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87.550000000000011</v>
      </c>
      <c r="AB70" s="76">
        <f>-STOA!N70</f>
        <v>0</v>
      </c>
      <c r="AC70">
        <f t="shared" si="3"/>
        <v>13.308400473089463</v>
      </c>
      <c r="AD70">
        <f t="shared" si="4"/>
        <v>1554.3543574230346</v>
      </c>
      <c r="AE70">
        <f>'IDT-1'!B70</f>
        <v>0</v>
      </c>
      <c r="AF70" s="25"/>
      <c r="AG70">
        <f t="shared" si="5"/>
        <v>1554.3543574230346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-69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B71">
        <v>0</v>
      </c>
      <c r="C71">
        <v>0</v>
      </c>
      <c r="D71">
        <f>TWEPL!P71</f>
        <v>0</v>
      </c>
      <c r="E71">
        <f>GT_NG!P71</f>
        <v>15.206563140931735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84.033890097680654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847.62930020537294</v>
      </c>
      <c r="P71" s="37">
        <v>57.715555555555561</v>
      </c>
      <c r="Q71" s="37">
        <v>19.239999999999998</v>
      </c>
      <c r="R71" s="39">
        <v>45.5</v>
      </c>
      <c r="S71" s="39">
        <v>2.4</v>
      </c>
      <c r="T71" s="38">
        <f>SUMPRODUCT(LTA!J71:AN71,LTA!J$101:AN$101,LTA!J$103:AN$103)</f>
        <v>279.08999999999997</v>
      </c>
      <c r="U71" s="38">
        <f>SUMPRODUCT(LTA!J71:AN71,LTA!J$102:AN$102,LTA!J$103:AN$103)</f>
        <v>129.04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13.47</v>
      </c>
      <c r="Z71" s="35">
        <f>IEX!N71</f>
        <v>0</v>
      </c>
      <c r="AA71" s="76">
        <f>STOA!H71</f>
        <v>89.470000000000013</v>
      </c>
      <c r="AB71" s="76">
        <f>-STOA!N71</f>
        <v>0</v>
      </c>
      <c r="AC71">
        <f t="shared" si="3"/>
        <v>12.778175915739656</v>
      </c>
      <c r="AD71">
        <f t="shared" si="4"/>
        <v>1515.0171330838014</v>
      </c>
      <c r="AE71">
        <f>'IDT-1'!B71</f>
        <v>0</v>
      </c>
      <c r="AF71" s="25"/>
      <c r="AG71">
        <f t="shared" si="5"/>
        <v>1515.0171330838014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-55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B72">
        <v>0</v>
      </c>
      <c r="C72">
        <v>0</v>
      </c>
      <c r="D72">
        <f>TWEPL!P72</f>
        <v>0</v>
      </c>
      <c r="E72">
        <f>GT_NG!P72</f>
        <v>15.206563140931735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84.033890097680654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857.33420962829712</v>
      </c>
      <c r="P72" s="37">
        <v>57.715555555555561</v>
      </c>
      <c r="Q72" s="37">
        <v>19.239999999999998</v>
      </c>
      <c r="R72" s="39">
        <v>39.34479814611538</v>
      </c>
      <c r="S72" s="39">
        <v>2.4</v>
      </c>
      <c r="T72" s="38">
        <f>SUMPRODUCT(LTA!J72:AN72,LTA!J$101:AN$101,LTA!J$103:AN$103)</f>
        <v>239.9</v>
      </c>
      <c r="U72" s="38">
        <f>SUMPRODUCT(LTA!J72:AN72,LTA!J$102:AN$102,LTA!J$103:AN$103)</f>
        <v>128.15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54.83</v>
      </c>
      <c r="Z72" s="35">
        <f>IEX!N72</f>
        <v>0</v>
      </c>
      <c r="AA72" s="76">
        <f>STOA!H72</f>
        <v>89.470000000000013</v>
      </c>
      <c r="AB72" s="76">
        <f>-STOA!N72</f>
        <v>0</v>
      </c>
      <c r="AC72">
        <f t="shared" si="3"/>
        <v>12.894460817604207</v>
      </c>
      <c r="AD72">
        <f t="shared" si="4"/>
        <v>1509.7305557509765</v>
      </c>
      <c r="AE72">
        <f>'IDT-1'!B72</f>
        <v>0</v>
      </c>
      <c r="AF72" s="25"/>
      <c r="AG72">
        <f t="shared" si="5"/>
        <v>1509.7305557509765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-65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B73">
        <v>0</v>
      </c>
      <c r="C73">
        <v>0</v>
      </c>
      <c r="D73">
        <f>TWEPL!P73</f>
        <v>0</v>
      </c>
      <c r="E73">
        <f>GT_NG!P73</f>
        <v>15.206563140931735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84.033890097680654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866.55205062876917</v>
      </c>
      <c r="P73" s="37">
        <v>57.71</v>
      </c>
      <c r="Q73" s="37">
        <v>19.239999999999998</v>
      </c>
      <c r="R73" s="39">
        <v>24.12</v>
      </c>
      <c r="S73" s="39">
        <v>2.4</v>
      </c>
      <c r="T73" s="38">
        <f>SUMPRODUCT(LTA!J73:AN73,LTA!J$101:AN$101,LTA!J$103:AN$103)</f>
        <v>217.20999999999998</v>
      </c>
      <c r="U73" s="38">
        <f>SUMPRODUCT(LTA!J73:AN73,LTA!J$102:AN$102,LTA!J$103:AN$103)</f>
        <v>127.97000000000001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84.65</v>
      </c>
      <c r="Z73" s="35">
        <f>IEX!N73</f>
        <v>0</v>
      </c>
      <c r="AA73" s="76">
        <f>STOA!H73</f>
        <v>90.440000000000012</v>
      </c>
      <c r="AB73" s="76">
        <f>-STOA!N73</f>
        <v>0</v>
      </c>
      <c r="AC73">
        <f t="shared" si="3"/>
        <v>12.972229764795692</v>
      </c>
      <c r="AD73">
        <f t="shared" si="4"/>
        <v>1503.5602741025862</v>
      </c>
      <c r="AE73">
        <f>'IDT-1'!B73</f>
        <v>0</v>
      </c>
      <c r="AF73" s="25"/>
      <c r="AG73">
        <f t="shared" si="5"/>
        <v>1503.5602741025862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-73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B74">
        <v>0</v>
      </c>
      <c r="C74">
        <v>0</v>
      </c>
      <c r="D74">
        <f>TWEPL!P74</f>
        <v>0</v>
      </c>
      <c r="E74">
        <f>GT_NG!P74</f>
        <v>15.206563140931735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84.033890097680654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883.6963566945285</v>
      </c>
      <c r="P74" s="37">
        <v>57.71</v>
      </c>
      <c r="Q74" s="37">
        <v>19.239999999999998</v>
      </c>
      <c r="R74" s="39">
        <v>12.07</v>
      </c>
      <c r="S74" s="39">
        <v>2.4</v>
      </c>
      <c r="T74" s="38">
        <f>SUMPRODUCT(LTA!J74:AN74,LTA!J$101:AN$101,LTA!J$103:AN$103)</f>
        <v>185.78</v>
      </c>
      <c r="U74" s="38">
        <f>SUMPRODUCT(LTA!J74:AN74,LTA!J$102:AN$102,LTA!J$103:AN$103)</f>
        <v>127.36999999999999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108.7</v>
      </c>
      <c r="Z74" s="35">
        <f>IEX!N74</f>
        <v>0</v>
      </c>
      <c r="AA74" s="76">
        <f>STOA!H74</f>
        <v>90.440000000000012</v>
      </c>
      <c r="AB74" s="76">
        <f>-STOA!N74</f>
        <v>0</v>
      </c>
      <c r="AC74">
        <f t="shared" si="3"/>
        <v>12.989027943521634</v>
      </c>
      <c r="AD74">
        <f t="shared" si="4"/>
        <v>1495.6577819896193</v>
      </c>
      <c r="AE74">
        <f>'IDT-1'!B74</f>
        <v>0</v>
      </c>
      <c r="AF74" s="25"/>
      <c r="AG74">
        <f t="shared" si="5"/>
        <v>1495.6577819896193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-78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B75">
        <v>0</v>
      </c>
      <c r="C75">
        <v>0</v>
      </c>
      <c r="D75">
        <f>TWEPL!P75</f>
        <v>0</v>
      </c>
      <c r="E75">
        <f>GT_NG!P75</f>
        <v>15.206563140931735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84.033890097680654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957.40217029199232</v>
      </c>
      <c r="P75" s="37">
        <v>117.57</v>
      </c>
      <c r="Q75" s="37">
        <v>38.110000000000007</v>
      </c>
      <c r="R75" s="39">
        <v>0</v>
      </c>
      <c r="S75" s="39">
        <v>5.77</v>
      </c>
      <c r="T75" s="38">
        <f>SUMPRODUCT(LTA!J75:AN75,LTA!J$101:AN$101,LTA!J$103:AN$103)</f>
        <v>155.72</v>
      </c>
      <c r="U75" s="38">
        <f>SUMPRODUCT(LTA!J75:AN75,LTA!J$102:AN$102,LTA!J$103:AN$103)</f>
        <v>131.79000000000002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126.01</v>
      </c>
      <c r="Z75" s="35">
        <f>IEX!N75</f>
        <v>0</v>
      </c>
      <c r="AA75" s="76">
        <f>STOA!H75</f>
        <v>90.440000000000012</v>
      </c>
      <c r="AB75" s="76">
        <f>-STOA!N75</f>
        <v>0</v>
      </c>
      <c r="AC75">
        <f t="shared" si="3"/>
        <v>14.980690165211765</v>
      </c>
      <c r="AD75">
        <f t="shared" si="4"/>
        <v>1510.0719333653926</v>
      </c>
      <c r="AE75">
        <f>'IDT-1'!B75</f>
        <v>0</v>
      </c>
      <c r="AF75" s="25"/>
      <c r="AG75">
        <f t="shared" si="5"/>
        <v>1510.0719333653926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-197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B76">
        <v>0</v>
      </c>
      <c r="C76">
        <v>0</v>
      </c>
      <c r="D76">
        <f>TWEPL!P76</f>
        <v>0</v>
      </c>
      <c r="E76">
        <f>GT_NG!P76</f>
        <v>15.206563140931735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84.033890097680654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989.64413045246533</v>
      </c>
      <c r="P76" s="37">
        <v>117.57</v>
      </c>
      <c r="Q76" s="37">
        <v>38.110000000000007</v>
      </c>
      <c r="R76" s="39">
        <v>0</v>
      </c>
      <c r="S76" s="39">
        <v>5.77</v>
      </c>
      <c r="T76" s="38">
        <f>SUMPRODUCT(LTA!J76:AN76,LTA!J$101:AN$101,LTA!J$103:AN$103)</f>
        <v>136.67000000000002</v>
      </c>
      <c r="U76" s="38">
        <f>SUMPRODUCT(LTA!J76:AN76,LTA!J$102:AN$102,LTA!J$103:AN$103)</f>
        <v>130.67000000000002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90.440000000000012</v>
      </c>
      <c r="AB76" s="76">
        <f>-STOA!N76</f>
        <v>0</v>
      </c>
      <c r="AC76">
        <f t="shared" si="3"/>
        <v>13.211505806811774</v>
      </c>
      <c r="AD76">
        <f t="shared" si="4"/>
        <v>1509.9030778842659</v>
      </c>
      <c r="AE76">
        <f>'IDT-1'!B76</f>
        <v>0</v>
      </c>
      <c r="AF76" s="25"/>
      <c r="AG76">
        <f t="shared" si="5"/>
        <v>1509.9030778842659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-85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B77">
        <v>0</v>
      </c>
      <c r="C77">
        <v>0</v>
      </c>
      <c r="D77">
        <f>TWEPL!P77</f>
        <v>0</v>
      </c>
      <c r="E77">
        <f>GT_NG!P77</f>
        <v>15.206563140931735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84.033890097680654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1073.1840808990028</v>
      </c>
      <c r="P77" s="37">
        <v>117.57</v>
      </c>
      <c r="Q77" s="37">
        <v>38.110000000000007</v>
      </c>
      <c r="R77" s="39">
        <v>0</v>
      </c>
      <c r="S77" s="39">
        <v>5.77</v>
      </c>
      <c r="T77" s="38">
        <f>SUMPRODUCT(LTA!J77:AN77,LTA!J$101:AN$101,LTA!J$103:AN$103)</f>
        <v>122.24</v>
      </c>
      <c r="U77" s="38">
        <f>SUMPRODUCT(LTA!J77:AN77,LTA!J$102:AN$102,LTA!J$103:AN$103)</f>
        <v>129.78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90.440000000000012</v>
      </c>
      <c r="AB77" s="76">
        <f>-STOA!N77</f>
        <v>0</v>
      </c>
      <c r="AC77">
        <f t="shared" si="3"/>
        <v>13.547088463229654</v>
      </c>
      <c r="AD77">
        <f t="shared" si="4"/>
        <v>1602.7874456743855</v>
      </c>
      <c r="AE77">
        <f>'IDT-1'!B77</f>
        <v>0</v>
      </c>
      <c r="AF77" s="25"/>
      <c r="AG77">
        <f t="shared" si="5"/>
        <v>1602.7874456743855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-60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B78">
        <v>0</v>
      </c>
      <c r="C78">
        <v>0</v>
      </c>
      <c r="D78">
        <f>TWEPL!P78</f>
        <v>0</v>
      </c>
      <c r="E78">
        <f>GT_NG!P78</f>
        <v>15.206563140931735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84.033890097680654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1060.1370213674779</v>
      </c>
      <c r="P78" s="37">
        <v>117.57</v>
      </c>
      <c r="Q78" s="37">
        <v>38.110000000000007</v>
      </c>
      <c r="R78" s="39">
        <v>0</v>
      </c>
      <c r="S78" s="39">
        <v>5.77</v>
      </c>
      <c r="T78" s="38">
        <f>SUMPRODUCT(LTA!J78:AN78,LTA!J$101:AN$101,LTA!J$103:AN$103)</f>
        <v>112.02</v>
      </c>
      <c r="U78" s="38">
        <f>SUMPRODUCT(LTA!J78:AN78,LTA!J$102:AN$102,LTA!J$103:AN$103)</f>
        <v>128.29000000000002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90.440000000000012</v>
      </c>
      <c r="AB78" s="76">
        <f>-STOA!N78</f>
        <v>0</v>
      </c>
      <c r="AC78">
        <f t="shared" si="3"/>
        <v>13.188895714949071</v>
      </c>
      <c r="AD78">
        <f t="shared" si="4"/>
        <v>1599.3885788911412</v>
      </c>
      <c r="AE78">
        <f>'IDT-1'!B78</f>
        <v>0</v>
      </c>
      <c r="AF78" s="25"/>
      <c r="AG78">
        <f t="shared" si="5"/>
        <v>1599.3885788911412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-39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B79">
        <v>0</v>
      </c>
      <c r="C79">
        <v>0</v>
      </c>
      <c r="D79">
        <f>TWEPL!P79</f>
        <v>0</v>
      </c>
      <c r="E79">
        <f>GT_NG!P79</f>
        <v>15.206563140931735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1053.4370213674779</v>
      </c>
      <c r="P79" s="37">
        <v>117.57</v>
      </c>
      <c r="Q79" s="37">
        <v>38.110000000000007</v>
      </c>
      <c r="R79" s="39">
        <v>0</v>
      </c>
      <c r="S79" s="39">
        <v>5.77</v>
      </c>
      <c r="T79" s="38">
        <f>SUMPRODUCT(LTA!J79:AN79,LTA!J$101:AN$101,LTA!J$103:AN$103)</f>
        <v>115.67</v>
      </c>
      <c r="U79" s="38">
        <f>SUMPRODUCT(LTA!J79:AN79,LTA!J$102:AN$102,LTA!J$103:AN$103)</f>
        <v>136.97999999999999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90.440000000000012</v>
      </c>
      <c r="AB79" s="76">
        <f>-STOA!N79</f>
        <v>0</v>
      </c>
      <c r="AC79">
        <f t="shared" si="3"/>
        <v>13.106842279665495</v>
      </c>
      <c r="AD79">
        <f t="shared" si="4"/>
        <v>1621.0767422287443</v>
      </c>
      <c r="AE79">
        <f>'IDT-1'!B79</f>
        <v>0</v>
      </c>
      <c r="AF79" s="25"/>
      <c r="AG79">
        <f t="shared" si="5"/>
        <v>1621.0767422287443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-23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B80">
        <v>0</v>
      </c>
      <c r="C80">
        <v>0</v>
      </c>
      <c r="D80">
        <f>TWEPL!P80</f>
        <v>0</v>
      </c>
      <c r="E80">
        <f>GT_NG!P80</f>
        <v>15.206563140931735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1090.8731527080579</v>
      </c>
      <c r="P80" s="37">
        <v>117.57</v>
      </c>
      <c r="Q80" s="37">
        <v>38.110000000000007</v>
      </c>
      <c r="R80" s="39">
        <v>0</v>
      </c>
      <c r="S80" s="39">
        <v>5.77</v>
      </c>
      <c r="T80" s="38">
        <f>SUMPRODUCT(LTA!J80:AN80,LTA!J$101:AN$101,LTA!J$103:AN$103)</f>
        <v>115.33</v>
      </c>
      <c r="U80" s="38">
        <f>SUMPRODUCT(LTA!J80:AN80,LTA!J$102:AN$102,LTA!J$103:AN$103)</f>
        <v>135.79000000000002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90.440000000000012</v>
      </c>
      <c r="AB80" s="76">
        <f>-STOA!N80</f>
        <v>0</v>
      </c>
      <c r="AC80">
        <f t="shared" si="3"/>
        <v>13.591304379469728</v>
      </c>
      <c r="AD80">
        <f t="shared" si="4"/>
        <v>1630.4984114695196</v>
      </c>
      <c r="AE80">
        <f>'IDT-1'!B80</f>
        <v>0</v>
      </c>
      <c r="AF80" s="25"/>
      <c r="AG80">
        <f t="shared" si="5"/>
        <v>1630.4984114695196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-49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B81">
        <v>4.4000000000000004</v>
      </c>
      <c r="C81">
        <v>0</v>
      </c>
      <c r="D81">
        <f>TWEPL!P81</f>
        <v>0</v>
      </c>
      <c r="E81">
        <f>GT_NG!P81</f>
        <v>15.206563140931735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1083.8431527080577</v>
      </c>
      <c r="P81" s="37">
        <v>117.57</v>
      </c>
      <c r="Q81" s="37">
        <v>38.110000000000007</v>
      </c>
      <c r="R81" s="39">
        <v>0</v>
      </c>
      <c r="S81" s="39">
        <v>5.77</v>
      </c>
      <c r="T81" s="38">
        <f>SUMPRODUCT(LTA!J81:AN81,LTA!J$101:AN$101,LTA!J$103:AN$103)</f>
        <v>102.67</v>
      </c>
      <c r="U81" s="38">
        <f>SUMPRODUCT(LTA!J81:AN81,LTA!J$102:AN$102,LTA!J$103:AN$103)</f>
        <v>134.99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90.440000000000012</v>
      </c>
      <c r="AB81" s="76">
        <f>-STOA!N81</f>
        <v>0</v>
      </c>
      <c r="AC81">
        <f t="shared" si="3"/>
        <v>13.575860835426187</v>
      </c>
      <c r="AD81">
        <f t="shared" si="4"/>
        <v>1600.4238550135631</v>
      </c>
      <c r="AE81">
        <f>'IDT-1'!B81</f>
        <v>0</v>
      </c>
      <c r="AF81" s="25"/>
      <c r="AG81">
        <f t="shared" si="5"/>
        <v>1600.4238550135631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-63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B82">
        <v>4.4000000000000004</v>
      </c>
      <c r="C82">
        <v>0</v>
      </c>
      <c r="D82">
        <f>TWEPL!P82</f>
        <v>0</v>
      </c>
      <c r="E82">
        <f>GT_NG!P82</f>
        <v>15.206563140931735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1083.8431527080577</v>
      </c>
      <c r="P82" s="37">
        <v>117.57</v>
      </c>
      <c r="Q82" s="37">
        <v>38.110000000000007</v>
      </c>
      <c r="R82" s="39">
        <v>0</v>
      </c>
      <c r="S82" s="39">
        <v>5.77</v>
      </c>
      <c r="T82" s="38">
        <f>SUMPRODUCT(LTA!J82:AN82,LTA!J$101:AN$101,LTA!J$103:AN$103)</f>
        <v>102.01</v>
      </c>
      <c r="U82" s="38">
        <f>SUMPRODUCT(LTA!J82:AN82,LTA!J$102:AN$102,LTA!J$103:AN$103)</f>
        <v>133.97999999999999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90.440000000000012</v>
      </c>
      <c r="AB82" s="76">
        <f>-STOA!N82</f>
        <v>0</v>
      </c>
      <c r="AC82">
        <f t="shared" si="3"/>
        <v>13.539250880578374</v>
      </c>
      <c r="AD82">
        <f t="shared" si="4"/>
        <v>1601.790464968411</v>
      </c>
      <c r="AE82">
        <f>'IDT-1'!B82</f>
        <v>0</v>
      </c>
      <c r="AF82" s="25"/>
      <c r="AG82">
        <f t="shared" si="5"/>
        <v>1601.790464968411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-60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B83">
        <v>4.4000000000000004</v>
      </c>
      <c r="C83">
        <v>0</v>
      </c>
      <c r="D83">
        <f>TWEPL!P83</f>
        <v>0</v>
      </c>
      <c r="E83">
        <f>GT_NG!P83</f>
        <v>15.200683176771992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84.000000000000014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1086.9331527080578</v>
      </c>
      <c r="P83" s="37">
        <v>117.57</v>
      </c>
      <c r="Q83" s="37">
        <v>38.110000000000007</v>
      </c>
      <c r="R83" s="39">
        <v>0</v>
      </c>
      <c r="S83" s="39">
        <v>5.77</v>
      </c>
      <c r="T83" s="38">
        <f>SUMPRODUCT(LTA!J83:AN83,LTA!J$101:AN$101,LTA!J$103:AN$103)</f>
        <v>97.66</v>
      </c>
      <c r="U83" s="38">
        <f>SUMPRODUCT(LTA!J83:AN83,LTA!J$102:AN$102,LTA!J$103:AN$103)</f>
        <v>123.27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90.440000000000012</v>
      </c>
      <c r="AB83" s="76">
        <f>-STOA!N83</f>
        <v>0</v>
      </c>
      <c r="AC83">
        <f t="shared" si="3"/>
        <v>13.11566364898855</v>
      </c>
      <c r="AD83">
        <f t="shared" si="4"/>
        <v>1632.2381722358411</v>
      </c>
      <c r="AE83">
        <f>'IDT-1'!B83</f>
        <v>0</v>
      </c>
      <c r="AF83" s="25"/>
      <c r="AG83">
        <f t="shared" si="5"/>
        <v>1632.2381722358411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-18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B84">
        <v>4.4000000000000004</v>
      </c>
      <c r="C84">
        <v>0</v>
      </c>
      <c r="D84">
        <f>TWEPL!P84</f>
        <v>0</v>
      </c>
      <c r="E84">
        <f>GT_NG!P84</f>
        <v>15.200683176771992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84.000000000000014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1079.9867977333799</v>
      </c>
      <c r="P84" s="37">
        <v>117.57</v>
      </c>
      <c r="Q84" s="37">
        <v>38.110000000000007</v>
      </c>
      <c r="R84" s="39">
        <v>0</v>
      </c>
      <c r="S84" s="39">
        <v>5.77</v>
      </c>
      <c r="T84" s="38">
        <f>SUMPRODUCT(LTA!J84:AN84,LTA!J$101:AN$101,LTA!J$103:AN$103)</f>
        <v>96.67</v>
      </c>
      <c r="U84" s="38">
        <f>SUMPRODUCT(LTA!J84:AN84,LTA!J$102:AN$102,LTA!J$103:AN$103)</f>
        <v>121.57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90.440000000000012</v>
      </c>
      <c r="AB84" s="76">
        <f>-STOA!N84</f>
        <v>0</v>
      </c>
      <c r="AC84">
        <f t="shared" si="3"/>
        <v>12.969748215642623</v>
      </c>
      <c r="AD84">
        <f t="shared" si="4"/>
        <v>1631.7477326945093</v>
      </c>
      <c r="AE84">
        <f>'IDT-1'!B84</f>
        <v>0</v>
      </c>
      <c r="AF84" s="25"/>
      <c r="AG84">
        <f t="shared" si="5"/>
        <v>1631.7477326945093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-9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B85">
        <v>4.4000000000000004</v>
      </c>
      <c r="C85">
        <v>0</v>
      </c>
      <c r="D85">
        <f>TWEPL!P85</f>
        <v>0</v>
      </c>
      <c r="E85">
        <f>GT_NG!P85</f>
        <v>15.200683176771992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84.000000000000014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1063.4250451792755</v>
      </c>
      <c r="P85" s="37">
        <v>117.57</v>
      </c>
      <c r="Q85" s="37">
        <v>38.110000000000007</v>
      </c>
      <c r="R85" s="39">
        <v>0</v>
      </c>
      <c r="S85" s="39">
        <v>5.77</v>
      </c>
      <c r="T85" s="38">
        <f>SUMPRODUCT(LTA!J85:AN85,LTA!J$101:AN$101,LTA!J$103:AN$103)</f>
        <v>95.67</v>
      </c>
      <c r="U85" s="38">
        <f>SUMPRODUCT(LTA!J85:AN85,LTA!J$102:AN$102,LTA!J$103:AN$103)</f>
        <v>121.17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90.440000000000012</v>
      </c>
      <c r="AB85" s="76">
        <f>-STOA!N85</f>
        <v>0</v>
      </c>
      <c r="AC85">
        <f t="shared" si="3"/>
        <v>12.75889468117717</v>
      </c>
      <c r="AD85">
        <f t="shared" si="4"/>
        <v>1622.9968336748702</v>
      </c>
      <c r="AE85">
        <f>'IDT-1'!B85</f>
        <v>0</v>
      </c>
      <c r="AF85" s="25"/>
      <c r="AG85">
        <f t="shared" si="5"/>
        <v>1622.9968336748702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B86">
        <v>4.4000000000000004</v>
      </c>
      <c r="C86">
        <v>0</v>
      </c>
      <c r="D86">
        <f>TWEPL!P86</f>
        <v>0</v>
      </c>
      <c r="E86">
        <f>GT_NG!P86</f>
        <v>15.200683176771992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84.000000000000014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1063.9405361375314</v>
      </c>
      <c r="P86" s="37">
        <v>117.57</v>
      </c>
      <c r="Q86" s="37">
        <v>38.110000000000007</v>
      </c>
      <c r="R86" s="39">
        <v>0</v>
      </c>
      <c r="S86" s="39">
        <v>5.77</v>
      </c>
      <c r="T86" s="38">
        <f>SUMPRODUCT(LTA!J86:AN86,LTA!J$101:AN$101,LTA!J$103:AN$103)</f>
        <v>94.33</v>
      </c>
      <c r="U86" s="38">
        <f>SUMPRODUCT(LTA!J86:AN86,LTA!J$102:AN$102,LTA!J$103:AN$103)</f>
        <v>119.77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90.440000000000012</v>
      </c>
      <c r="AB86" s="76">
        <f>-STOA!N86</f>
        <v>0</v>
      </c>
      <c r="AC86">
        <f t="shared" si="3"/>
        <v>12.741543510651564</v>
      </c>
      <c r="AD86">
        <f t="shared" si="4"/>
        <v>1620.7896758036516</v>
      </c>
      <c r="AE86">
        <f>'IDT-1'!B86</f>
        <v>0</v>
      </c>
      <c r="AF86" s="25"/>
      <c r="AG86">
        <f t="shared" si="5"/>
        <v>1620.7896758036516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B87">
        <v>4.4000000000000004</v>
      </c>
      <c r="C87">
        <v>0</v>
      </c>
      <c r="D87">
        <f>TWEPL!P87</f>
        <v>0</v>
      </c>
      <c r="E87">
        <f>GT_NG!P87</f>
        <v>15.271942446043166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84.000000000000014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1120.0331813651546</v>
      </c>
      <c r="P87" s="37">
        <v>117.57</v>
      </c>
      <c r="Q87" s="37">
        <v>38.110000000000007</v>
      </c>
      <c r="R87" s="39">
        <v>0</v>
      </c>
      <c r="S87" s="39">
        <v>5.77</v>
      </c>
      <c r="T87" s="38">
        <f>SUMPRODUCT(LTA!J87:AN87,LTA!J$101:AN$101,LTA!J$103:AN$103)</f>
        <v>93.06</v>
      </c>
      <c r="U87" s="38">
        <f>SUMPRODUCT(LTA!J87:AN87,LTA!J$102:AN$102,LTA!J$103:AN$103)</f>
        <v>119.77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90.440000000000012</v>
      </c>
      <c r="AB87" s="76">
        <f>-STOA!N87</f>
        <v>0</v>
      </c>
      <c r="AC87">
        <f t="shared" si="3"/>
        <v>13.688562972379227</v>
      </c>
      <c r="AD87">
        <f t="shared" si="4"/>
        <v>1608.7365608388184</v>
      </c>
      <c r="AE87">
        <f>'IDT-1'!B87</f>
        <v>0</v>
      </c>
      <c r="AF87" s="25"/>
      <c r="AG87">
        <f t="shared" si="5"/>
        <v>1608.7365608388184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-66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B88">
        <v>4.4000000000000004</v>
      </c>
      <c r="C88">
        <v>0</v>
      </c>
      <c r="D88">
        <f>TWEPL!P88</f>
        <v>0</v>
      </c>
      <c r="E88">
        <f>GT_NG!P88</f>
        <v>15.271942446043166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84.033890097680654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1120.7031813651547</v>
      </c>
      <c r="P88" s="37">
        <v>117.57</v>
      </c>
      <c r="Q88" s="37">
        <v>38.110000000000007</v>
      </c>
      <c r="R88" s="39">
        <v>0</v>
      </c>
      <c r="S88" s="39">
        <v>5.77</v>
      </c>
      <c r="T88" s="38">
        <f>SUMPRODUCT(LTA!J88:AN88,LTA!J$101:AN$101,LTA!J$103:AN$103)</f>
        <v>92.37</v>
      </c>
      <c r="U88" s="38">
        <f>SUMPRODUCT(LTA!J88:AN88,LTA!J$102:AN$102,LTA!J$103:AN$103)</f>
        <v>120.17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90.440000000000012</v>
      </c>
      <c r="AB88" s="76">
        <f>-STOA!N88</f>
        <v>0</v>
      </c>
      <c r="AC88">
        <f t="shared" si="3"/>
        <v>13.707513951706343</v>
      </c>
      <c r="AD88">
        <f t="shared" si="4"/>
        <v>1607.1314999571721</v>
      </c>
      <c r="AE88">
        <f>'IDT-1'!B88</f>
        <v>0</v>
      </c>
      <c r="AF88" s="25"/>
      <c r="AG88">
        <f t="shared" si="5"/>
        <v>1607.1314999571721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-68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B89">
        <v>4.0285714285714285</v>
      </c>
      <c r="C89">
        <v>0</v>
      </c>
      <c r="D89">
        <f>TWEPL!P89</f>
        <v>0</v>
      </c>
      <c r="E89">
        <f>GT_NG!P89</f>
        <v>15.271942446043166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84.033890097680654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1134.0581974696045</v>
      </c>
      <c r="P89" s="37">
        <v>117.57</v>
      </c>
      <c r="Q89" s="37">
        <v>38.110000000000007</v>
      </c>
      <c r="R89" s="39">
        <v>0</v>
      </c>
      <c r="S89" s="39">
        <v>5.77</v>
      </c>
      <c r="T89" s="38">
        <f>SUMPRODUCT(LTA!J89:AN89,LTA!J$101:AN$101,LTA!J$103:AN$103)</f>
        <v>105</v>
      </c>
      <c r="U89" s="38">
        <f>SUMPRODUCT(LTA!J89:AN89,LTA!J$102:AN$102,LTA!J$103:AN$103)</f>
        <v>128.48000000000002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90.440000000000012</v>
      </c>
      <c r="AB89" s="76">
        <f>-STOA!N89</f>
        <v>0</v>
      </c>
      <c r="AC89">
        <f t="shared" si="3"/>
        <v>14.310154620615894</v>
      </c>
      <c r="AD89">
        <f t="shared" si="4"/>
        <v>1597.4524468212835</v>
      </c>
      <c r="AE89">
        <f>'IDT-1'!B89</f>
        <v>0</v>
      </c>
      <c r="AF89" s="25"/>
      <c r="AG89">
        <f t="shared" si="5"/>
        <v>1597.4524468212835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-111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B90">
        <v>4.0285714285714285</v>
      </c>
      <c r="C90">
        <v>0</v>
      </c>
      <c r="D90">
        <f>TWEPL!P90</f>
        <v>0</v>
      </c>
      <c r="E90">
        <f>GT_NG!P90</f>
        <v>15.271942446043166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84.033890097680654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1121.82411768263</v>
      </c>
      <c r="P90" s="37">
        <v>117.57</v>
      </c>
      <c r="Q90" s="37">
        <v>38.110000000000007</v>
      </c>
      <c r="R90" s="39">
        <v>0</v>
      </c>
      <c r="S90" s="39">
        <v>5.77</v>
      </c>
      <c r="T90" s="38">
        <f>SUMPRODUCT(LTA!J90:AN90,LTA!J$101:AN$101,LTA!J$103:AN$103)</f>
        <v>106.33</v>
      </c>
      <c r="U90" s="38">
        <f>SUMPRODUCT(LTA!J90:AN90,LTA!J$102:AN$102,LTA!J$103:AN$103)</f>
        <v>133.26999999999998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90.440000000000012</v>
      </c>
      <c r="AB90" s="76">
        <f>-STOA!N90</f>
        <v>0</v>
      </c>
      <c r="AC90">
        <f t="shared" si="3"/>
        <v>14.160267660603637</v>
      </c>
      <c r="AD90">
        <f t="shared" si="4"/>
        <v>1604.4882539943212</v>
      </c>
      <c r="AE90">
        <f>'IDT-1'!B90</f>
        <v>0</v>
      </c>
      <c r="AF90" s="25"/>
      <c r="AG90">
        <f t="shared" si="5"/>
        <v>1604.4882539943212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-98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B91">
        <v>3.4057142857142857</v>
      </c>
      <c r="C91">
        <v>0</v>
      </c>
      <c r="D91">
        <f>TWEPL!P91</f>
        <v>0</v>
      </c>
      <c r="E91">
        <f>GT_NG!P91</f>
        <v>15.271942446043166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84.033890097680654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1087.6345313215029</v>
      </c>
      <c r="P91" s="37">
        <v>117.56999999999998</v>
      </c>
      <c r="Q91" s="37">
        <v>38.11</v>
      </c>
      <c r="R91" s="39">
        <v>0</v>
      </c>
      <c r="S91" s="39">
        <v>5.77</v>
      </c>
      <c r="T91" s="38">
        <f>SUMPRODUCT(LTA!J91:AN91,LTA!J$101:AN$101,LTA!J$103:AN$103)</f>
        <v>107.67</v>
      </c>
      <c r="U91" s="38">
        <f>SUMPRODUCT(LTA!J91:AN91,LTA!J$102:AN$102,LTA!J$103:AN$103)</f>
        <v>143.80000000000001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103.89</v>
      </c>
      <c r="Z91" s="35">
        <f>IEX!N91</f>
        <v>0</v>
      </c>
      <c r="AA91" s="76">
        <f>STOA!H91</f>
        <v>89.470000000000013</v>
      </c>
      <c r="AB91" s="76">
        <f>-STOA!N91</f>
        <v>0</v>
      </c>
      <c r="AC91">
        <f t="shared" si="3"/>
        <v>15.373691472467884</v>
      </c>
      <c r="AD91">
        <f t="shared" si="4"/>
        <v>1608.2523866784729</v>
      </c>
      <c r="AE91">
        <f>'IDT-1'!B91</f>
        <v>0</v>
      </c>
      <c r="AF91" s="25"/>
      <c r="AG91">
        <f t="shared" si="5"/>
        <v>1608.2523866784729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-173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B92">
        <v>3.4057142857142857</v>
      </c>
      <c r="C92">
        <v>0</v>
      </c>
      <c r="D92">
        <f>TWEPL!P92</f>
        <v>0</v>
      </c>
      <c r="E92">
        <f>GT_NG!P92</f>
        <v>15.271942446043166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84.033890097680654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1073.6459455212832</v>
      </c>
      <c r="P92" s="37">
        <v>117.57</v>
      </c>
      <c r="Q92" s="37">
        <v>38.110000000000007</v>
      </c>
      <c r="R92" s="39">
        <v>0</v>
      </c>
      <c r="S92" s="39">
        <v>5.77</v>
      </c>
      <c r="T92" s="38">
        <f>SUMPRODUCT(LTA!J92:AN92,LTA!J$101:AN$101,LTA!J$103:AN$103)</f>
        <v>108.66</v>
      </c>
      <c r="U92" s="38">
        <f>SUMPRODUCT(LTA!J92:AN92,LTA!J$102:AN$102,LTA!J$103:AN$103)</f>
        <v>145.30000000000001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58.49</v>
      </c>
      <c r="Z92" s="35">
        <f>IEX!N92</f>
        <v>0</v>
      </c>
      <c r="AA92" s="76">
        <f>STOA!H92</f>
        <v>89.470000000000013</v>
      </c>
      <c r="AB92" s="76">
        <f>-STOA!N92</f>
        <v>0</v>
      </c>
      <c r="AC92">
        <f t="shared" si="3"/>
        <v>14.481787361117725</v>
      </c>
      <c r="AD92">
        <f t="shared" si="4"/>
        <v>1609.2457049896034</v>
      </c>
      <c r="AE92">
        <f>'IDT-1'!B92</f>
        <v>0</v>
      </c>
      <c r="AF92" s="25"/>
      <c r="AG92">
        <f t="shared" si="5"/>
        <v>1609.2457049896034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-116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B93">
        <v>3.4057142857142857</v>
      </c>
      <c r="C93">
        <v>0</v>
      </c>
      <c r="D93">
        <f>TWEPL!P93</f>
        <v>0</v>
      </c>
      <c r="E93">
        <f>GT_NG!P93</f>
        <v>15.271942446043166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84.033890097680654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1085.0331848932951</v>
      </c>
      <c r="P93" s="37">
        <v>117.57</v>
      </c>
      <c r="Q93" s="37">
        <v>38.110000000000007</v>
      </c>
      <c r="R93" s="39">
        <v>0</v>
      </c>
      <c r="S93" s="39">
        <v>5.77</v>
      </c>
      <c r="T93" s="38">
        <f>SUMPRODUCT(LTA!J93:AN93,LTA!J$101:AN$101,LTA!J$103:AN$103)</f>
        <v>109.33</v>
      </c>
      <c r="U93" s="38">
        <f>SUMPRODUCT(LTA!J93:AN93,LTA!J$102:AN$102,LTA!J$103:AN$103)</f>
        <v>147.29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88.510000000000019</v>
      </c>
      <c r="AB93" s="76">
        <f>-STOA!N93</f>
        <v>0</v>
      </c>
      <c r="AC93">
        <f t="shared" si="3"/>
        <v>13.632382776415344</v>
      </c>
      <c r="AD93">
        <f t="shared" si="4"/>
        <v>1627.6923489463175</v>
      </c>
      <c r="AE93">
        <f>'IDT-1'!B93</f>
        <v>0</v>
      </c>
      <c r="AF93" s="25"/>
      <c r="AG93">
        <f t="shared" si="5"/>
        <v>1627.6923489463175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-53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B94">
        <v>3.4057142857142857</v>
      </c>
      <c r="C94">
        <v>0</v>
      </c>
      <c r="D94">
        <f>TWEPL!P94</f>
        <v>0</v>
      </c>
      <c r="E94">
        <f>GT_NG!P94</f>
        <v>15.271942446043166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84.000000000000014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1105.1445591489394</v>
      </c>
      <c r="P94" s="37">
        <v>117.57</v>
      </c>
      <c r="Q94" s="37">
        <v>38.110000000000007</v>
      </c>
      <c r="R94" s="39">
        <v>0</v>
      </c>
      <c r="S94" s="39">
        <v>5.77</v>
      </c>
      <c r="T94" s="38">
        <f>SUMPRODUCT(LTA!J94:AN94,LTA!J$101:AN$101,LTA!J$103:AN$103)</f>
        <v>109.99</v>
      </c>
      <c r="U94" s="38">
        <f>SUMPRODUCT(LTA!J94:AN94,LTA!J$102:AN$102,LTA!J$103:AN$103)</f>
        <v>148.79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88.510000000000019</v>
      </c>
      <c r="AB94" s="76">
        <f>-STOA!N94</f>
        <v>0</v>
      </c>
      <c r="AC94">
        <f t="shared" si="3"/>
        <v>13.986645473347361</v>
      </c>
      <c r="AD94">
        <f t="shared" si="4"/>
        <v>1626.5755704073492</v>
      </c>
      <c r="AE94">
        <f>'IDT-1'!B94</f>
        <v>0</v>
      </c>
      <c r="AF94" s="25"/>
      <c r="AG94">
        <f t="shared" si="5"/>
        <v>1626.5755704073492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-76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B95">
        <v>3.4057142857142857</v>
      </c>
      <c r="C95">
        <v>0</v>
      </c>
      <c r="D95">
        <f>TWEPL!P95</f>
        <v>0</v>
      </c>
      <c r="E95">
        <f>GT_NG!P95</f>
        <v>15.787341772151901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84.000000000000014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1064.1276027409397</v>
      </c>
      <c r="P95" s="37">
        <v>117.57</v>
      </c>
      <c r="Q95" s="37">
        <v>38.110000000000007</v>
      </c>
      <c r="R95" s="39">
        <v>0</v>
      </c>
      <c r="S95" s="39">
        <v>5.77</v>
      </c>
      <c r="T95" s="38">
        <f>SUMPRODUCT(LTA!J95:AN95,LTA!J$101:AN$101,LTA!J$103:AN$103)</f>
        <v>109.99</v>
      </c>
      <c r="U95" s="38">
        <f>SUMPRODUCT(LTA!J95:AN95,LTA!J$102:AN$102,LTA!J$103:AN$103)</f>
        <v>148.28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87.550000000000011</v>
      </c>
      <c r="AB95" s="76">
        <f>-STOA!N95</f>
        <v>0</v>
      </c>
      <c r="AC95">
        <f t="shared" si="3"/>
        <v>13.061807138630684</v>
      </c>
      <c r="AD95">
        <f t="shared" si="4"/>
        <v>1661.528851660175</v>
      </c>
      <c r="AE95">
        <f>'IDT-1'!B95</f>
        <v>0</v>
      </c>
      <c r="AF95" s="25"/>
      <c r="AG95">
        <f t="shared" si="5"/>
        <v>1661.528851660175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B96">
        <v>3.4057142857142857</v>
      </c>
      <c r="C96">
        <v>0</v>
      </c>
      <c r="D96">
        <f>TWEPL!P96</f>
        <v>0</v>
      </c>
      <c r="E96">
        <f>GT_NG!P96</f>
        <v>15.787341772151901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84.000000000000014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1036.6545546183993</v>
      </c>
      <c r="P96" s="37">
        <v>117.57</v>
      </c>
      <c r="Q96" s="37">
        <v>38.110000000000007</v>
      </c>
      <c r="R96" s="39">
        <v>0</v>
      </c>
      <c r="S96" s="39">
        <v>5.77</v>
      </c>
      <c r="T96" s="38">
        <f>SUMPRODUCT(LTA!J96:AN96,LTA!J$101:AN$101,LTA!J$103:AN$103)</f>
        <v>109.99</v>
      </c>
      <c r="U96" s="38">
        <f>SUMPRODUCT(LTA!J96:AN96,LTA!J$102:AN$102,LTA!J$103:AN$103)</f>
        <v>147.28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87.550000000000011</v>
      </c>
      <c r="AB96" s="76">
        <f>-STOA!N96</f>
        <v>0</v>
      </c>
      <c r="AC96">
        <f t="shared" si="3"/>
        <v>12.892211363274868</v>
      </c>
      <c r="AD96">
        <f t="shared" si="4"/>
        <v>1639.9553993129905</v>
      </c>
      <c r="AE96">
        <f>'IDT-1'!B96</f>
        <v>0</v>
      </c>
      <c r="AF96" s="25"/>
      <c r="AG96">
        <f t="shared" si="5"/>
        <v>1639.9553993129905</v>
      </c>
      <c r="AI96" s="35">
        <f>PXIL!H96</f>
        <v>0</v>
      </c>
      <c r="AJ96" s="35">
        <f>PXIL!N96</f>
        <v>0</v>
      </c>
      <c r="AK96" s="35">
        <f>RTM_IEX!H96</f>
        <v>6.73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B97">
        <v>3.4057142857142857</v>
      </c>
      <c r="C97">
        <v>0</v>
      </c>
      <c r="D97">
        <f>TWEPL!P97</f>
        <v>0</v>
      </c>
      <c r="E97">
        <f>GT_NG!P97</f>
        <v>15.787341772151901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84.000000000000014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1003.5515105840927</v>
      </c>
      <c r="P97" s="37">
        <v>117.57</v>
      </c>
      <c r="Q97" s="37">
        <v>38.110000000000007</v>
      </c>
      <c r="R97" s="39">
        <v>0</v>
      </c>
      <c r="S97" s="39">
        <v>5.77</v>
      </c>
      <c r="T97" s="38">
        <f>SUMPRODUCT(LTA!J97:AN97,LTA!J$101:AN$101,LTA!J$103:AN$103)</f>
        <v>109.99</v>
      </c>
      <c r="U97" s="38">
        <f>SUMPRODUCT(LTA!J97:AN97,LTA!J$102:AN$102,LTA!J$103:AN$103)</f>
        <v>146.26999999999998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87.550000000000011</v>
      </c>
      <c r="AB97" s="76">
        <f>-STOA!N97</f>
        <v>0</v>
      </c>
      <c r="AC97">
        <f t="shared" si="3"/>
        <v>12.633695619807277</v>
      </c>
      <c r="AD97">
        <f t="shared" si="4"/>
        <v>1607.0708710221516</v>
      </c>
      <c r="AE97">
        <f>'IDT-1'!B97</f>
        <v>0</v>
      </c>
      <c r="AF97" s="25"/>
      <c r="AG97">
        <f t="shared" si="5"/>
        <v>1607.0708710221516</v>
      </c>
      <c r="AI97" s="35">
        <f>PXIL!H97</f>
        <v>0</v>
      </c>
      <c r="AJ97" s="35">
        <f>PXIL!N97</f>
        <v>0</v>
      </c>
      <c r="AK97" s="35">
        <f>RTM_IEX!H97</f>
        <v>7.7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B98">
        <v>3.4057142857142857</v>
      </c>
      <c r="C98">
        <v>0</v>
      </c>
      <c r="D98">
        <f>TWEPL!P98</f>
        <v>0</v>
      </c>
      <c r="E98">
        <f>GT_NG!P98</f>
        <v>15.787341772151901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84.000000000000014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996.05708912716545</v>
      </c>
      <c r="P98" s="37">
        <v>117.57</v>
      </c>
      <c r="Q98" s="37">
        <v>38.110000000000007</v>
      </c>
      <c r="R98" s="39">
        <v>0</v>
      </c>
      <c r="S98" s="39">
        <v>5.77</v>
      </c>
      <c r="T98" s="38">
        <f>SUMPRODUCT(LTA!J98:AN98,LTA!J$101:AN$101,LTA!J$103:AN$103)</f>
        <v>109.99</v>
      </c>
      <c r="U98" s="38">
        <f>SUMPRODUCT(LTA!J98:AN98,LTA!J$102:AN$102,LTA!J$103:AN$103)</f>
        <v>144.28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87.550000000000011</v>
      </c>
      <c r="AB98" s="76">
        <f>-STOA!N98</f>
        <v>0</v>
      </c>
      <c r="AC98">
        <f t="shared" si="3"/>
        <v>12.499657132443245</v>
      </c>
      <c r="AD98">
        <f t="shared" si="4"/>
        <v>1590.0204880525882</v>
      </c>
      <c r="AE98">
        <f>'IDT-1'!B98</f>
        <v>0</v>
      </c>
      <c r="AF98" s="25"/>
      <c r="AG98">
        <f t="shared" si="5"/>
        <v>1590.0204880525882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B99">
        <f t="shared" ref="B99:AT99" si="6">SUM(B3:B98)/4000</f>
        <v>3.6065714285714291E-2</v>
      </c>
      <c r="C99">
        <f t="shared" si="6"/>
        <v>0</v>
      </c>
      <c r="D99">
        <f t="shared" si="6"/>
        <v>0</v>
      </c>
      <c r="E99">
        <f t="shared" si="6"/>
        <v>0.37279046289406098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2.0165703690262218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21.092164004242935</v>
      </c>
      <c r="P99" s="37">
        <f t="shared" si="6"/>
        <v>2.2530638027723588</v>
      </c>
      <c r="Q99" s="37">
        <f t="shared" si="6"/>
        <v>0.73537500000000067</v>
      </c>
      <c r="R99" s="39">
        <f t="shared" si="6"/>
        <v>0.47353499188282744</v>
      </c>
      <c r="S99" s="39">
        <f t="shared" si="6"/>
        <v>0.11908999999999996</v>
      </c>
      <c r="T99" s="38">
        <f t="shared" si="6"/>
        <v>6.6272200000000003</v>
      </c>
      <c r="U99" s="38">
        <f t="shared" si="6"/>
        <v>3.0101350000000018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0.13750999999999999</v>
      </c>
      <c r="Z99" s="35">
        <f t="shared" si="6"/>
        <v>-0.74424999999999997</v>
      </c>
      <c r="AA99" s="76">
        <f t="shared" si="6"/>
        <v>2.1166049999999994</v>
      </c>
      <c r="AB99" s="76">
        <f t="shared" si="6"/>
        <v>0</v>
      </c>
      <c r="AC99">
        <f t="shared" si="6"/>
        <v>0.33317179373750849</v>
      </c>
      <c r="AD99">
        <f t="shared" si="6"/>
        <v>34.968980051366621</v>
      </c>
      <c r="AE99">
        <f t="shared" si="6"/>
        <v>0</v>
      </c>
      <c r="AG99">
        <f t="shared" si="6"/>
        <v>34.968980051366621</v>
      </c>
      <c r="AI99">
        <f t="shared" si="6"/>
        <v>0</v>
      </c>
      <c r="AJ99">
        <f t="shared" si="6"/>
        <v>0</v>
      </c>
      <c r="AK99">
        <f t="shared" si="6"/>
        <v>3.6075E-3</v>
      </c>
      <c r="AL99">
        <f t="shared" si="6"/>
        <v>-2.94733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B102">
        <v>2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4" spans="1:48">
      <c r="B104">
        <v>6</v>
      </c>
      <c r="C104">
        <v>7</v>
      </c>
      <c r="P104">
        <v>2</v>
      </c>
      <c r="Q104">
        <v>3</v>
      </c>
      <c r="R104">
        <v>4</v>
      </c>
      <c r="S104">
        <v>5</v>
      </c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B1" sqref="B1:C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45753</v>
      </c>
      <c r="B1" s="228" t="s">
        <v>504</v>
      </c>
      <c r="C1" s="228" t="s">
        <v>505</v>
      </c>
      <c r="D1" s="231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B3">
        <v>0</v>
      </c>
      <c r="C3">
        <v>0</v>
      </c>
      <c r="D3">
        <f>TWEPL!Q3</f>
        <v>0</v>
      </c>
      <c r="E3">
        <f>GT_NG!Q3</f>
        <v>8.6481012658227847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48.097800137205574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709.41119160998937</v>
      </c>
      <c r="P3" s="37">
        <v>67.989999999999995</v>
      </c>
      <c r="Q3" s="37">
        <v>22.040000000000003</v>
      </c>
      <c r="R3" s="39">
        <v>0</v>
      </c>
      <c r="S3" s="39">
        <v>0</v>
      </c>
      <c r="T3" s="38">
        <f>SUMPRODUCT(LTA!J3:AN3,LTA!J$101:AN$101,LTA!J$104:AN$104)</f>
        <v>63.33</v>
      </c>
      <c r="U3" s="38">
        <f>SUMPRODUCT(LTA!J3:AN3,LTA!J$102:AN$102,LTA!J$104:AN$104)</f>
        <v>128.54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-290.98</v>
      </c>
      <c r="AC3">
        <f>SUMIF(B3:AB3,"&gt;0")*$AC$2-SUMIF(B3:AB3,"&lt;0")*($AC$2/(1-$AC$2))+SUMIF(AI3:AR3,"&gt;0")*$AC$2-SUMIF(AI3:AR3,"&lt;0")*($AC$2/(1-$AC$2))</f>
        <v>10.643142039873641</v>
      </c>
      <c r="AD3">
        <f>SUM(B3:AB3,AI3:AV3)-AC3</f>
        <v>723.43395097314408</v>
      </c>
      <c r="AE3">
        <f>'IDT-1'!C3</f>
        <v>35</v>
      </c>
      <c r="AF3" s="25"/>
      <c r="AG3">
        <f>SUM(AD3:AF3)</f>
        <v>758.43395097314408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-23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B4">
        <v>0</v>
      </c>
      <c r="C4">
        <v>0</v>
      </c>
      <c r="D4">
        <f>TWEPL!Q4</f>
        <v>0</v>
      </c>
      <c r="E4">
        <f>GT_NG!Q4</f>
        <v>8.6481012658227847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48.097800137205574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709.41119160998937</v>
      </c>
      <c r="P4" s="37">
        <v>67.989999999999995</v>
      </c>
      <c r="Q4" s="37">
        <v>22.040000000000003</v>
      </c>
      <c r="R4" s="39">
        <v>0</v>
      </c>
      <c r="S4" s="39">
        <v>0</v>
      </c>
      <c r="T4" s="38">
        <f>SUMPRODUCT(LTA!J4:AN4,LTA!J$101:AN$101,LTA!J$104:AN$104)</f>
        <v>63.33</v>
      </c>
      <c r="U4" s="38">
        <f>SUMPRODUCT(LTA!J4:AN4,LTA!J$102:AN$102,LTA!J$104:AN$104)</f>
        <v>129.20999999999998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-290.98</v>
      </c>
      <c r="AC4">
        <f t="shared" ref="AC4:AC67" si="0">SUMIF(B4:AB4,"&gt;0")*$AC$2-SUMIF(B4:AB4,"&lt;0")*($AC$2/(1-$AC$2))+SUMIF(AI4:AR4,"&gt;0")*$AC$2-SUMIF(AI4:AR4,"&lt;0")*($AC$2/(1-$AC$2))</f>
        <v>10.561893538764993</v>
      </c>
      <c r="AD4">
        <f t="shared" ref="AD4:AD67" si="1">SUM(B4:AB4,AI4:AV4)-AC4</f>
        <v>735.18519947425273</v>
      </c>
      <c r="AE4">
        <f>'IDT-1'!C4</f>
        <v>10</v>
      </c>
      <c r="AF4" s="25"/>
      <c r="AG4">
        <f t="shared" ref="AG4:AG67" si="2">SUM(AD4:AF4)</f>
        <v>745.18519947425273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-12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B5">
        <v>0</v>
      </c>
      <c r="C5">
        <v>0</v>
      </c>
      <c r="D5">
        <f>TWEPL!Q5</f>
        <v>0</v>
      </c>
      <c r="E5">
        <f>GT_NG!Q5</f>
        <v>8.6481012658227847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48.097800137205574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709.48359854985813</v>
      </c>
      <c r="P5" s="37">
        <v>67.989999999999995</v>
      </c>
      <c r="Q5" s="37">
        <v>22.040000000000003</v>
      </c>
      <c r="R5" s="39">
        <v>0</v>
      </c>
      <c r="S5" s="39">
        <v>0</v>
      </c>
      <c r="T5" s="38">
        <f>SUMPRODUCT(LTA!J5:AN5,LTA!J$101:AN$101,LTA!J$104:AN$104)</f>
        <v>63.33</v>
      </c>
      <c r="U5" s="38">
        <f>SUMPRODUCT(LTA!J5:AN5,LTA!J$102:AN$102,LTA!J$104:AN$104)</f>
        <v>129.70999999999998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-290.98</v>
      </c>
      <c r="AC5">
        <f t="shared" si="0"/>
        <v>10.574219631178574</v>
      </c>
      <c r="AD5">
        <f t="shared" si="1"/>
        <v>734.74528032170781</v>
      </c>
      <c r="AE5">
        <f>'IDT-1'!C5</f>
        <v>0</v>
      </c>
      <c r="AF5" s="25"/>
      <c r="AG5">
        <f t="shared" si="2"/>
        <v>734.74528032170781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-13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B6">
        <v>0</v>
      </c>
      <c r="C6">
        <v>0</v>
      </c>
      <c r="D6">
        <f>TWEPL!Q6</f>
        <v>0</v>
      </c>
      <c r="E6">
        <f>GT_NG!Q6</f>
        <v>8.6481012658227847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48.097800137205574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710.6211916099893</v>
      </c>
      <c r="P6" s="37">
        <v>67.989999999999995</v>
      </c>
      <c r="Q6" s="37">
        <v>22.040000000000003</v>
      </c>
      <c r="R6" s="39">
        <v>0</v>
      </c>
      <c r="S6" s="39">
        <v>0</v>
      </c>
      <c r="T6" s="38">
        <f>SUMPRODUCT(LTA!J6:AN6,LTA!J$101:AN$101,LTA!J$104:AN$104)</f>
        <v>63.33</v>
      </c>
      <c r="U6" s="38">
        <f>SUMPRODUCT(LTA!J6:AN6,LTA!J$102:AN$102,LTA!J$104:AN$104)</f>
        <v>130.38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-290.98</v>
      </c>
      <c r="AC6">
        <f t="shared" si="0"/>
        <v>10.682654676438849</v>
      </c>
      <c r="AD6">
        <f t="shared" si="1"/>
        <v>724.44443833657886</v>
      </c>
      <c r="AE6">
        <f>'IDT-1'!C6</f>
        <v>0</v>
      </c>
      <c r="AF6" s="25"/>
      <c r="AG6">
        <f t="shared" si="2"/>
        <v>724.44443833657886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-25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B7">
        <v>0</v>
      </c>
      <c r="C7">
        <v>0</v>
      </c>
      <c r="D7">
        <f>TWEPL!Q7</f>
        <v>0</v>
      </c>
      <c r="E7">
        <f>GT_NG!Q7</f>
        <v>8.6481012658227847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48.097800137205574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710.58119160998933</v>
      </c>
      <c r="P7" s="37">
        <v>67.989999999999995</v>
      </c>
      <c r="Q7" s="37">
        <v>22.040000000000003</v>
      </c>
      <c r="R7" s="39">
        <v>0</v>
      </c>
      <c r="S7" s="39">
        <v>0</v>
      </c>
      <c r="T7" s="38">
        <f>SUMPRODUCT(LTA!J7:AN7,LTA!J$101:AN$101,LTA!J$104:AN$104)</f>
        <v>63.33</v>
      </c>
      <c r="U7" s="38">
        <f>SUMPRODUCT(LTA!J7:AN7,LTA!J$102:AN$102,LTA!J$104:AN$104)</f>
        <v>131.20999999999998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-290.98</v>
      </c>
      <c r="AC7">
        <f t="shared" si="0"/>
        <v>10.74384590441708</v>
      </c>
      <c r="AD7">
        <f t="shared" si="1"/>
        <v>718.17324710860055</v>
      </c>
      <c r="AE7">
        <f>'IDT-1'!C7</f>
        <v>0</v>
      </c>
      <c r="AF7" s="25"/>
      <c r="AG7">
        <f t="shared" si="2"/>
        <v>718.17324710860055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-32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B8">
        <v>0</v>
      </c>
      <c r="C8">
        <v>0</v>
      </c>
      <c r="D8">
        <f>TWEPL!Q8</f>
        <v>0</v>
      </c>
      <c r="E8">
        <f>GT_NG!Q8</f>
        <v>8.6481012658227847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48.097800137205574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710.54119160998937</v>
      </c>
      <c r="P8" s="37">
        <v>67.989999999999995</v>
      </c>
      <c r="Q8" s="37">
        <v>22.040000000000003</v>
      </c>
      <c r="R8" s="39">
        <v>0</v>
      </c>
      <c r="S8" s="39">
        <v>0</v>
      </c>
      <c r="T8" s="38">
        <f>SUMPRODUCT(LTA!J8:AN8,LTA!J$101:AN$101,LTA!J$104:AN$104)</f>
        <v>63.33</v>
      </c>
      <c r="U8" s="38">
        <f>SUMPRODUCT(LTA!J8:AN8,LTA!J$102:AN$102,LTA!J$104:AN$104)</f>
        <v>131.88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-290.98</v>
      </c>
      <c r="AC8">
        <f t="shared" si="0"/>
        <v>10.788066495830101</v>
      </c>
      <c r="AD8">
        <f t="shared" si="1"/>
        <v>713.75902651718764</v>
      </c>
      <c r="AE8">
        <f>'IDT-1'!C8</f>
        <v>0</v>
      </c>
      <c r="AF8" s="25"/>
      <c r="AG8">
        <f t="shared" si="2"/>
        <v>713.75902651718764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-37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B9">
        <v>0</v>
      </c>
      <c r="C9">
        <v>0</v>
      </c>
      <c r="D9">
        <f>TWEPL!Q9</f>
        <v>0</v>
      </c>
      <c r="E9">
        <f>GT_NG!Q9</f>
        <v>8.6481012658227847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48.100000000000009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702.38850277510187</v>
      </c>
      <c r="P9" s="37">
        <v>67.989999999999995</v>
      </c>
      <c r="Q9" s="37">
        <v>22.040000000000003</v>
      </c>
      <c r="R9" s="39">
        <v>0</v>
      </c>
      <c r="S9" s="39">
        <v>0</v>
      </c>
      <c r="T9" s="38">
        <f>SUMPRODUCT(LTA!J9:AN9,LTA!J$101:AN$101,LTA!J$104:AN$104)</f>
        <v>63.67</v>
      </c>
      <c r="U9" s="38">
        <f>SUMPRODUCT(LTA!J9:AN9,LTA!J$102:AN$102,LTA!J$104:AN$104)</f>
        <v>132.88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-290.98</v>
      </c>
      <c r="AC9">
        <f t="shared" si="0"/>
        <v>10.884309729217259</v>
      </c>
      <c r="AD9">
        <f t="shared" si="1"/>
        <v>687.8522943117074</v>
      </c>
      <c r="AE9">
        <f>'IDT-1'!C9</f>
        <v>0</v>
      </c>
      <c r="AF9" s="25"/>
      <c r="AG9">
        <f t="shared" si="2"/>
        <v>687.8522943117074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-56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B10">
        <v>0</v>
      </c>
      <c r="C10">
        <v>0</v>
      </c>
      <c r="D10">
        <f>TWEPL!Q10</f>
        <v>0</v>
      </c>
      <c r="E10">
        <f>GT_NG!Q10</f>
        <v>8.6481012658227847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48.100000000000009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702.38850277510187</v>
      </c>
      <c r="P10" s="37">
        <v>67.989999999999995</v>
      </c>
      <c r="Q10" s="37">
        <v>22.040000000000003</v>
      </c>
      <c r="R10" s="39">
        <v>0</v>
      </c>
      <c r="S10" s="39">
        <v>0</v>
      </c>
      <c r="T10" s="38">
        <f>SUMPRODUCT(LTA!J10:AN10,LTA!J$101:AN$101,LTA!J$104:AN$104)</f>
        <v>65</v>
      </c>
      <c r="U10" s="38">
        <f>SUMPRODUCT(LTA!J10:AN10,LTA!J$102:AN$102,LTA!J$104:AN$104)</f>
        <v>133.88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-5</v>
      </c>
      <c r="AA10" s="76">
        <f>STOA!I10</f>
        <v>0</v>
      </c>
      <c r="AB10" s="76">
        <f>-STOA!O10</f>
        <v>-290.98</v>
      </c>
      <c r="AC10">
        <f t="shared" si="0"/>
        <v>10.965374275478091</v>
      </c>
      <c r="AD10">
        <f t="shared" si="1"/>
        <v>682.10122976544653</v>
      </c>
      <c r="AE10">
        <f>'IDT-1'!C10</f>
        <v>0</v>
      </c>
      <c r="AF10" s="25"/>
      <c r="AG10">
        <f t="shared" si="2"/>
        <v>682.10122976544653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-59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B11">
        <v>0</v>
      </c>
      <c r="C11">
        <v>0</v>
      </c>
      <c r="D11">
        <f>TWEPL!Q11</f>
        <v>0</v>
      </c>
      <c r="E11">
        <f>GT_NG!Q11</f>
        <v>8.6481012658227847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701.53582820419751</v>
      </c>
      <c r="P11" s="37">
        <v>67.989999999999995</v>
      </c>
      <c r="Q11" s="37">
        <v>22.040000000000003</v>
      </c>
      <c r="R11" s="39">
        <v>0</v>
      </c>
      <c r="S11" s="39">
        <v>0</v>
      </c>
      <c r="T11" s="38">
        <f>SUMPRODUCT(LTA!J11:AN11,LTA!J$101:AN$101,LTA!J$104:AN$104)</f>
        <v>34.33</v>
      </c>
      <c r="U11" s="38">
        <f>SUMPRODUCT(LTA!J11:AN11,LTA!J$102:AN$102,LTA!J$104:AN$104)</f>
        <v>128.54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-42</v>
      </c>
      <c r="AA11" s="76">
        <f>STOA!I11</f>
        <v>0</v>
      </c>
      <c r="AB11" s="76">
        <f>-STOA!O11</f>
        <v>-240.48000000000002</v>
      </c>
      <c r="AC11">
        <f t="shared" si="0"/>
        <v>10.520527934608243</v>
      </c>
      <c r="AD11">
        <f t="shared" si="1"/>
        <v>666.67565096830867</v>
      </c>
      <c r="AE11">
        <f>'IDT-1'!C11</f>
        <v>0</v>
      </c>
      <c r="AF11" s="25"/>
      <c r="AG11">
        <f t="shared" si="2"/>
        <v>666.67565096830867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-52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B12">
        <v>0</v>
      </c>
      <c r="C12">
        <v>0</v>
      </c>
      <c r="D12">
        <f>TWEPL!Q12</f>
        <v>0</v>
      </c>
      <c r="E12">
        <f>GT_NG!Q12</f>
        <v>8.6481012658227847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701.53582820419751</v>
      </c>
      <c r="P12" s="37">
        <v>67.989999999999995</v>
      </c>
      <c r="Q12" s="37">
        <v>22.040000000000003</v>
      </c>
      <c r="R12" s="39">
        <v>0</v>
      </c>
      <c r="S12" s="39">
        <v>0</v>
      </c>
      <c r="T12" s="38">
        <f>SUMPRODUCT(LTA!J12:AN12,LTA!J$101:AN$101,LTA!J$104:AN$104)</f>
        <v>34.33</v>
      </c>
      <c r="U12" s="38">
        <f>SUMPRODUCT(LTA!J12:AN12,LTA!J$102:AN$102,LTA!J$104:AN$104)</f>
        <v>128.54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-240.48000000000002</v>
      </c>
      <c r="AC12">
        <f t="shared" si="0"/>
        <v>10.59127979915168</v>
      </c>
      <c r="AD12">
        <f t="shared" si="1"/>
        <v>657.60489910376521</v>
      </c>
      <c r="AE12">
        <f>'IDT-1'!C12</f>
        <v>0</v>
      </c>
      <c r="AF12" s="25"/>
      <c r="AG12">
        <f t="shared" si="2"/>
        <v>657.60489910376521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-103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B13">
        <v>0</v>
      </c>
      <c r="C13">
        <v>0</v>
      </c>
      <c r="D13">
        <f>TWEPL!Q13</f>
        <v>0</v>
      </c>
      <c r="E13">
        <f>GT_NG!Q13</f>
        <v>8.6481012658227847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660.75037922276886</v>
      </c>
      <c r="P13" s="37">
        <v>67.989999999999995</v>
      </c>
      <c r="Q13" s="37">
        <v>22.040000000000003</v>
      </c>
      <c r="R13" s="39">
        <v>0</v>
      </c>
      <c r="S13" s="39">
        <v>0</v>
      </c>
      <c r="T13" s="38">
        <f>SUMPRODUCT(LTA!J13:AN13,LTA!J$101:AN$101,LTA!J$104:AN$104)</f>
        <v>34</v>
      </c>
      <c r="U13" s="38">
        <f>SUMPRODUCT(LTA!J13:AN13,LTA!J$102:AN$102,LTA!J$104:AN$104)</f>
        <v>133.54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-240.48000000000002</v>
      </c>
      <c r="AC13">
        <f t="shared" si="0"/>
        <v>10.097323703466222</v>
      </c>
      <c r="AD13">
        <f t="shared" si="1"/>
        <v>648.98340621802197</v>
      </c>
      <c r="AE13">
        <f>'IDT-1'!C13</f>
        <v>0</v>
      </c>
      <c r="AF13" s="25"/>
      <c r="AG13">
        <f t="shared" si="2"/>
        <v>648.98340621802197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-76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B14">
        <v>0</v>
      </c>
      <c r="C14">
        <v>0</v>
      </c>
      <c r="D14">
        <f>TWEPL!Q14</f>
        <v>0</v>
      </c>
      <c r="E14">
        <f>GT_NG!Q14</f>
        <v>8.6481012658227847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660.75037922276886</v>
      </c>
      <c r="P14" s="37">
        <v>67.989999999999995</v>
      </c>
      <c r="Q14" s="37">
        <v>22.040000000000003</v>
      </c>
      <c r="R14" s="39">
        <v>0</v>
      </c>
      <c r="S14" s="39">
        <v>0</v>
      </c>
      <c r="T14" s="38">
        <f>SUMPRODUCT(LTA!J14:AN14,LTA!J$101:AN$101,LTA!J$104:AN$104)</f>
        <v>33.67</v>
      </c>
      <c r="U14" s="38">
        <f>SUMPRODUCT(LTA!J14:AN14,LTA!J$102:AN$102,LTA!J$104:AN$104)</f>
        <v>134.04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-240.48000000000002</v>
      </c>
      <c r="AC14">
        <f t="shared" si="0"/>
        <v>10.15367893144445</v>
      </c>
      <c r="AD14">
        <f t="shared" si="1"/>
        <v>642.09705099004373</v>
      </c>
      <c r="AE14">
        <f>'IDT-1'!C14</f>
        <v>0</v>
      </c>
      <c r="AF14" s="25"/>
      <c r="AG14">
        <f t="shared" si="2"/>
        <v>642.09705099004373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-83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B15">
        <v>0</v>
      </c>
      <c r="C15">
        <v>0</v>
      </c>
      <c r="D15">
        <f>TWEPL!Q15</f>
        <v>0</v>
      </c>
      <c r="E15">
        <f>GT_NG!Q15</f>
        <v>8.6481012658227847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627.19872134270395</v>
      </c>
      <c r="P15" s="37">
        <v>67.989999999999995</v>
      </c>
      <c r="Q15" s="37">
        <v>22.040000000000003</v>
      </c>
      <c r="R15" s="39">
        <v>0</v>
      </c>
      <c r="S15" s="39">
        <v>0</v>
      </c>
      <c r="T15" s="38">
        <f>SUMPRODUCT(LTA!J15:AN15,LTA!J$101:AN$101,LTA!J$104:AN$104)</f>
        <v>34.67</v>
      </c>
      <c r="U15" s="38">
        <f>SUMPRODUCT(LTA!J15:AN15,LTA!J$102:AN$102,LTA!J$104:AN$104)</f>
        <v>133.54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-240.48000000000002</v>
      </c>
      <c r="AC15">
        <f t="shared" si="0"/>
        <v>9.7700949074582759</v>
      </c>
      <c r="AD15">
        <f t="shared" si="1"/>
        <v>625.42897713396496</v>
      </c>
      <c r="AE15">
        <f>'IDT-1'!C15</f>
        <v>0</v>
      </c>
      <c r="AF15" s="25"/>
      <c r="AG15">
        <f t="shared" si="2"/>
        <v>625.42897713396496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-67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B16">
        <v>0</v>
      </c>
      <c r="C16">
        <v>0</v>
      </c>
      <c r="D16">
        <f>TWEPL!Q16</f>
        <v>0</v>
      </c>
      <c r="E16">
        <f>GT_NG!Q16</f>
        <v>8.6481012658227847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627.19872134270395</v>
      </c>
      <c r="P16" s="37">
        <v>67.989999999999995</v>
      </c>
      <c r="Q16" s="37">
        <v>22.040000000000003</v>
      </c>
      <c r="R16" s="39">
        <v>0</v>
      </c>
      <c r="S16" s="39">
        <v>0</v>
      </c>
      <c r="T16" s="38">
        <f>SUMPRODUCT(LTA!J16:AN16,LTA!J$101:AN$101,LTA!J$104:AN$104)</f>
        <v>34.67</v>
      </c>
      <c r="U16" s="38">
        <f>SUMPRODUCT(LTA!J16:AN16,LTA!J$102:AN$102,LTA!J$104:AN$104)</f>
        <v>133.54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-240.48000000000002</v>
      </c>
      <c r="AC16">
        <f t="shared" si="0"/>
        <v>9.8094014988712974</v>
      </c>
      <c r="AD16">
        <f t="shared" si="1"/>
        <v>620.38967054255193</v>
      </c>
      <c r="AE16">
        <f>'IDT-1'!C16</f>
        <v>0</v>
      </c>
      <c r="AF16" s="25"/>
      <c r="AG16">
        <f t="shared" si="2"/>
        <v>620.38967054255193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-72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B17">
        <v>0</v>
      </c>
      <c r="C17">
        <v>0</v>
      </c>
      <c r="D17">
        <f>TWEPL!Q17</f>
        <v>0</v>
      </c>
      <c r="E17">
        <f>GT_NG!Q17</f>
        <v>8.6481012658227847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558.38248868897767</v>
      </c>
      <c r="P17" s="37">
        <v>67.989999999999995</v>
      </c>
      <c r="Q17" s="37">
        <v>22.040000000000003</v>
      </c>
      <c r="R17" s="39">
        <v>0</v>
      </c>
      <c r="S17" s="39">
        <v>0</v>
      </c>
      <c r="T17" s="38">
        <f>SUMPRODUCT(LTA!J17:AN17,LTA!J$101:AN$101,LTA!J$104:AN$104)</f>
        <v>34.33</v>
      </c>
      <c r="U17" s="38">
        <f>SUMPRODUCT(LTA!J17:AN17,LTA!J$102:AN$102,LTA!J$104:AN$104)</f>
        <v>133.54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-5</v>
      </c>
      <c r="AA17" s="76">
        <f>STOA!I17</f>
        <v>0</v>
      </c>
      <c r="AB17" s="76">
        <f>-STOA!O17</f>
        <v>-240.48000000000002</v>
      </c>
      <c r="AC17">
        <f t="shared" si="0"/>
        <v>8.7825811506507652</v>
      </c>
      <c r="AD17">
        <f t="shared" si="1"/>
        <v>614.26025823704629</v>
      </c>
      <c r="AE17">
        <f>'IDT-1'!C17</f>
        <v>0</v>
      </c>
      <c r="AF17" s="25"/>
      <c r="AG17">
        <f t="shared" si="2"/>
        <v>614.26025823704629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-5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B18">
        <v>0</v>
      </c>
      <c r="C18">
        <v>0</v>
      </c>
      <c r="D18">
        <f>TWEPL!Q18</f>
        <v>0</v>
      </c>
      <c r="E18">
        <f>GT_NG!Q18</f>
        <v>8.6481012658227847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558.60710134270391</v>
      </c>
      <c r="P18" s="37">
        <v>67.989999999999995</v>
      </c>
      <c r="Q18" s="37">
        <v>22.040000000000003</v>
      </c>
      <c r="R18" s="39">
        <v>0</v>
      </c>
      <c r="S18" s="39">
        <v>0</v>
      </c>
      <c r="T18" s="38">
        <f>SUMPRODUCT(LTA!J18:AN18,LTA!J$101:AN$101,LTA!J$104:AN$104)</f>
        <v>33.67</v>
      </c>
      <c r="U18" s="38">
        <f>SUMPRODUCT(LTA!J18:AN18,LTA!J$102:AN$102,LTA!J$104:AN$104)</f>
        <v>133.54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</v>
      </c>
      <c r="AA18" s="76">
        <f>STOA!I18</f>
        <v>0</v>
      </c>
      <c r="AB18" s="76">
        <f>-STOA!O18</f>
        <v>-240.48000000000002</v>
      </c>
      <c r="AC18">
        <f t="shared" si="0"/>
        <v>8.7949077659150383</v>
      </c>
      <c r="AD18">
        <f t="shared" si="1"/>
        <v>611.81254427550823</v>
      </c>
      <c r="AE18">
        <f>'IDT-1'!C18</f>
        <v>0</v>
      </c>
      <c r="AF18" s="25"/>
      <c r="AG18">
        <f t="shared" si="2"/>
        <v>611.81254427550823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-9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B19">
        <v>0</v>
      </c>
      <c r="C19">
        <v>0</v>
      </c>
      <c r="D19">
        <f>TWEPL!Q19</f>
        <v>0</v>
      </c>
      <c r="E19">
        <f>GT_NG!Q19</f>
        <v>8.8781012326252284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560.19968134270391</v>
      </c>
      <c r="P19" s="37">
        <v>67.989999999999995</v>
      </c>
      <c r="Q19" s="37">
        <v>22.040000000000003</v>
      </c>
      <c r="R19" s="39">
        <v>0</v>
      </c>
      <c r="S19" s="39">
        <v>0</v>
      </c>
      <c r="T19" s="38">
        <f>SUMPRODUCT(LTA!J19:AN19,LTA!J$101:AN$101,LTA!J$104:AN$104)</f>
        <v>40</v>
      </c>
      <c r="U19" s="38">
        <f>SUMPRODUCT(LTA!J19:AN19,LTA!J$102:AN$102,LTA!J$104:AN$104)</f>
        <v>135.88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-5</v>
      </c>
      <c r="AA19" s="76">
        <f>STOA!I19</f>
        <v>0</v>
      </c>
      <c r="AB19" s="76">
        <f>-STOA!O19</f>
        <v>-240.48000000000002</v>
      </c>
      <c r="AC19">
        <f t="shared" si="0"/>
        <v>8.9160564810691199</v>
      </c>
      <c r="AD19">
        <f t="shared" si="1"/>
        <v>617.18397552715669</v>
      </c>
      <c r="AE19">
        <f>'IDT-1'!C19</f>
        <v>0</v>
      </c>
      <c r="AF19" s="25"/>
      <c r="AG19">
        <f t="shared" si="2"/>
        <v>617.18397552715669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-12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B20">
        <v>0</v>
      </c>
      <c r="C20">
        <v>0</v>
      </c>
      <c r="D20">
        <f>TWEPL!Q20</f>
        <v>0</v>
      </c>
      <c r="E20">
        <f>GT_NG!Q20</f>
        <v>8.8781012326252284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563.03893951826331</v>
      </c>
      <c r="P20" s="37">
        <v>67.989999999999995</v>
      </c>
      <c r="Q20" s="37">
        <v>22.040000000000003</v>
      </c>
      <c r="R20" s="39">
        <v>0</v>
      </c>
      <c r="S20" s="39">
        <v>0</v>
      </c>
      <c r="T20" s="38">
        <f>SUMPRODUCT(LTA!J20:AN20,LTA!J$101:AN$101,LTA!J$104:AN$104)</f>
        <v>40</v>
      </c>
      <c r="U20" s="38">
        <f>SUMPRODUCT(LTA!J20:AN20,LTA!J$102:AN$102,LTA!J$104:AN$104)</f>
        <v>135.88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-5</v>
      </c>
      <c r="AA20" s="76">
        <f>STOA!I20</f>
        <v>0</v>
      </c>
      <c r="AB20" s="76">
        <f>-STOA!O20</f>
        <v>-240.48000000000002</v>
      </c>
      <c r="AC20">
        <f t="shared" si="0"/>
        <v>8.9775092862515056</v>
      </c>
      <c r="AD20">
        <f t="shared" si="1"/>
        <v>614.96178089753369</v>
      </c>
      <c r="AE20">
        <f>'IDT-1'!C20</f>
        <v>0</v>
      </c>
      <c r="AF20" s="25"/>
      <c r="AG20">
        <f t="shared" si="2"/>
        <v>614.96178089753369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-17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B21">
        <v>0</v>
      </c>
      <c r="C21">
        <v>0</v>
      </c>
      <c r="D21">
        <f>TWEPL!Q21</f>
        <v>0</v>
      </c>
      <c r="E21">
        <f>GT_NG!Q21</f>
        <v>8.8781012326252284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658.93702224955791</v>
      </c>
      <c r="P21" s="37">
        <v>67.989999999999995</v>
      </c>
      <c r="Q21" s="37">
        <v>22.040000000000003</v>
      </c>
      <c r="R21" s="39">
        <v>0</v>
      </c>
      <c r="S21" s="39">
        <v>0</v>
      </c>
      <c r="T21" s="38">
        <f>SUMPRODUCT(LTA!J21:AN21,LTA!J$101:AN$101,LTA!J$104:AN$104)</f>
        <v>40</v>
      </c>
      <c r="U21" s="38">
        <f>SUMPRODUCT(LTA!J21:AN21,LTA!J$102:AN$102,LTA!J$104:AN$104)</f>
        <v>135.88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-5</v>
      </c>
      <c r="AA21" s="76">
        <f>STOA!I21</f>
        <v>0</v>
      </c>
      <c r="AB21" s="76">
        <f>-STOA!O21</f>
        <v>-240.48000000000002</v>
      </c>
      <c r="AC21">
        <f t="shared" si="0"/>
        <v>10.558814069511659</v>
      </c>
      <c r="AD21">
        <f t="shared" si="1"/>
        <v>603.27855884556811</v>
      </c>
      <c r="AE21">
        <f>'IDT-1'!C21</f>
        <v>0</v>
      </c>
      <c r="AF21" s="25"/>
      <c r="AG21">
        <f t="shared" si="2"/>
        <v>603.27855884556811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-123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B22">
        <v>0</v>
      </c>
      <c r="C22">
        <v>0</v>
      </c>
      <c r="D22">
        <f>TWEPL!Q22</f>
        <v>0</v>
      </c>
      <c r="E22">
        <f>GT_NG!Q22</f>
        <v>8.8781012326252284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680.83243641496028</v>
      </c>
      <c r="P22" s="37">
        <v>67.989999999999995</v>
      </c>
      <c r="Q22" s="37">
        <v>22.040000000000003</v>
      </c>
      <c r="R22" s="39">
        <v>0</v>
      </c>
      <c r="S22" s="39">
        <v>0</v>
      </c>
      <c r="T22" s="38">
        <f>SUMPRODUCT(LTA!J22:AN22,LTA!J$101:AN$101,LTA!J$104:AN$104)</f>
        <v>40</v>
      </c>
      <c r="U22" s="38">
        <f>SUMPRODUCT(LTA!J22:AN22,LTA!J$102:AN$102,LTA!J$104:AN$104)</f>
        <v>135.70999999999998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-10</v>
      </c>
      <c r="AA22" s="76">
        <f>STOA!I22</f>
        <v>0</v>
      </c>
      <c r="AB22" s="76">
        <f>-STOA!O22</f>
        <v>-240.48000000000002</v>
      </c>
      <c r="AC22">
        <f t="shared" si="0"/>
        <v>10.736133618284404</v>
      </c>
      <c r="AD22">
        <f t="shared" si="1"/>
        <v>623.82665346219778</v>
      </c>
      <c r="AE22">
        <f>'IDT-1'!C22</f>
        <v>0</v>
      </c>
      <c r="AF22" s="25"/>
      <c r="AG22">
        <f t="shared" si="2"/>
        <v>623.82665346219778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-119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B23">
        <v>0</v>
      </c>
      <c r="C23">
        <v>0</v>
      </c>
      <c r="D23">
        <f>TWEPL!Q23</f>
        <v>0</v>
      </c>
      <c r="E23">
        <f>GT_NG!Q23</f>
        <v>8.8781012326252284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686.54570031167725</v>
      </c>
      <c r="P23" s="37">
        <v>67.989999999999995</v>
      </c>
      <c r="Q23" s="37">
        <v>22.040000000000003</v>
      </c>
      <c r="R23" s="39">
        <v>0</v>
      </c>
      <c r="S23" s="39">
        <v>0</v>
      </c>
      <c r="T23" s="38">
        <f>SUMPRODUCT(LTA!J23:AN23,LTA!J$101:AN$101,LTA!J$104:AN$104)</f>
        <v>40</v>
      </c>
      <c r="U23" s="38">
        <f>SUMPRODUCT(LTA!J23:AN23,LTA!J$102:AN$102,LTA!J$104:AN$104)</f>
        <v>138.20999999999998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-10</v>
      </c>
      <c r="AA23" s="76">
        <f>STOA!I23</f>
        <v>0</v>
      </c>
      <c r="AB23" s="76">
        <f>-STOA!O23</f>
        <v>-240.48000000000002</v>
      </c>
      <c r="AC23">
        <f t="shared" si="0"/>
        <v>10.894532896070045</v>
      </c>
      <c r="AD23">
        <f t="shared" si="1"/>
        <v>619.881518081129</v>
      </c>
      <c r="AE23">
        <f>'IDT-1'!C23</f>
        <v>0</v>
      </c>
      <c r="AF23" s="25"/>
      <c r="AG23">
        <f t="shared" si="2"/>
        <v>619.881518081129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-131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B24">
        <v>0</v>
      </c>
      <c r="C24">
        <v>0</v>
      </c>
      <c r="D24">
        <f>TWEPL!Q24</f>
        <v>0</v>
      </c>
      <c r="E24">
        <f>GT_NG!Q24</f>
        <v>8.8781012326252284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686.53570031167726</v>
      </c>
      <c r="P24" s="37">
        <v>67.989999999999995</v>
      </c>
      <c r="Q24" s="37">
        <v>22.040000000000003</v>
      </c>
      <c r="R24" s="39">
        <v>0</v>
      </c>
      <c r="S24" s="39">
        <v>0</v>
      </c>
      <c r="T24" s="38">
        <f>SUMPRODUCT(LTA!J24:AN24,LTA!J$101:AN$101,LTA!J$104:AN$104)</f>
        <v>40</v>
      </c>
      <c r="U24" s="38">
        <f>SUMPRODUCT(LTA!J24:AN24,LTA!J$102:AN$102,LTA!J$104:AN$104)</f>
        <v>138.16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-100</v>
      </c>
      <c r="AA24" s="76">
        <f>STOA!I24</f>
        <v>0</v>
      </c>
      <c r="AB24" s="76">
        <f>-STOA!O24</f>
        <v>-240.48000000000002</v>
      </c>
      <c r="AC24">
        <f t="shared" si="0"/>
        <v>10.784006440113586</v>
      </c>
      <c r="AD24">
        <f t="shared" si="1"/>
        <v>633.93204453708552</v>
      </c>
      <c r="AE24">
        <f>'IDT-1'!C24</f>
        <v>0</v>
      </c>
      <c r="AF24" s="25"/>
      <c r="AG24">
        <f t="shared" si="2"/>
        <v>633.93204453708552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-27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B25">
        <v>0</v>
      </c>
      <c r="C25">
        <v>0</v>
      </c>
      <c r="D25">
        <f>TWEPL!Q25</f>
        <v>0</v>
      </c>
      <c r="E25">
        <f>GT_NG!Q25</f>
        <v>8.8781012326252284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686.53570031167715</v>
      </c>
      <c r="P25" s="37">
        <v>67.989999999999995</v>
      </c>
      <c r="Q25" s="37">
        <v>22.040000000000003</v>
      </c>
      <c r="R25" s="39">
        <v>0</v>
      </c>
      <c r="S25" s="39">
        <v>0</v>
      </c>
      <c r="T25" s="38">
        <f>SUMPRODUCT(LTA!J25:AN25,LTA!J$101:AN$101,LTA!J$104:AN$104)</f>
        <v>40</v>
      </c>
      <c r="U25" s="38">
        <f>SUMPRODUCT(LTA!J25:AN25,LTA!J$102:AN$102,LTA!J$104:AN$104)</f>
        <v>138.1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-95</v>
      </c>
      <c r="AA25" s="76">
        <f>STOA!I25</f>
        <v>0</v>
      </c>
      <c r="AB25" s="76">
        <f>-STOA!O25</f>
        <v>-240.48000000000002</v>
      </c>
      <c r="AC25">
        <f t="shared" si="0"/>
        <v>10.642034711026708</v>
      </c>
      <c r="AD25">
        <f t="shared" si="1"/>
        <v>652.01401626617235</v>
      </c>
      <c r="AE25">
        <f>'IDT-1'!C25</f>
        <v>0</v>
      </c>
      <c r="AF25" s="25"/>
      <c r="AG25">
        <f t="shared" si="2"/>
        <v>652.01401626617235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-14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B26">
        <v>0</v>
      </c>
      <c r="C26">
        <v>0</v>
      </c>
      <c r="D26">
        <f>TWEPL!Q26</f>
        <v>0</v>
      </c>
      <c r="E26">
        <f>GT_NG!Q26</f>
        <v>8.8781012326252284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686.54570031167714</v>
      </c>
      <c r="P26" s="37">
        <v>67.989999999999995</v>
      </c>
      <c r="Q26" s="37">
        <v>22.040000000000003</v>
      </c>
      <c r="R26" s="39">
        <v>0</v>
      </c>
      <c r="S26" s="39">
        <v>0</v>
      </c>
      <c r="T26" s="38">
        <f>SUMPRODUCT(LTA!J26:AN26,LTA!J$101:AN$101,LTA!J$104:AN$104)</f>
        <v>40</v>
      </c>
      <c r="U26" s="38">
        <f>SUMPRODUCT(LTA!J26:AN26,LTA!J$102:AN$102,LTA!J$104:AN$104)</f>
        <v>138.01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-85</v>
      </c>
      <c r="AA26" s="76">
        <f>STOA!I26</f>
        <v>0</v>
      </c>
      <c r="AB26" s="76">
        <f>-STOA!O26</f>
        <v>-240.48000000000002</v>
      </c>
      <c r="AC26">
        <f t="shared" si="0"/>
        <v>10.586381483048477</v>
      </c>
      <c r="AD26">
        <f t="shared" si="1"/>
        <v>658.98966949415046</v>
      </c>
      <c r="AE26">
        <f>'IDT-1'!C26</f>
        <v>0</v>
      </c>
      <c r="AF26" s="25"/>
      <c r="AG26">
        <f t="shared" si="2"/>
        <v>658.98966949415046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-17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B27">
        <v>0</v>
      </c>
      <c r="C27">
        <v>0</v>
      </c>
      <c r="D27">
        <f>TWEPL!Q27</f>
        <v>0</v>
      </c>
      <c r="E27">
        <f>GT_NG!Q27</f>
        <v>8.8781012326252284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48.100000000000009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690.24624558920755</v>
      </c>
      <c r="P27" s="37">
        <v>67.989999999999995</v>
      </c>
      <c r="Q27" s="37">
        <v>22.040000000000003</v>
      </c>
      <c r="R27" s="39">
        <v>1.54</v>
      </c>
      <c r="S27" s="39">
        <v>0</v>
      </c>
      <c r="T27" s="38">
        <f>SUMPRODUCT(LTA!J27:AN27,LTA!J$101:AN$101,LTA!J$104:AN$104)</f>
        <v>70</v>
      </c>
      <c r="U27" s="38">
        <f>SUMPRODUCT(LTA!J27:AN27,LTA!J$102:AN$102,LTA!J$104:AN$104)</f>
        <v>138.81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-75</v>
      </c>
      <c r="AA27" s="76">
        <f>STOA!I27</f>
        <v>0</v>
      </c>
      <c r="AB27" s="76">
        <f>-STOA!O27</f>
        <v>-240.48000000000002</v>
      </c>
      <c r="AC27">
        <f t="shared" si="0"/>
        <v>10.887242145484432</v>
      </c>
      <c r="AD27">
        <f t="shared" si="1"/>
        <v>691.23710467634828</v>
      </c>
      <c r="AE27">
        <f>'IDT-1'!C27</f>
        <v>0</v>
      </c>
      <c r="AF27" s="25"/>
      <c r="AG27">
        <f t="shared" si="2"/>
        <v>691.23710467634828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-30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B28">
        <v>0</v>
      </c>
      <c r="C28">
        <v>0</v>
      </c>
      <c r="D28">
        <f>TWEPL!Q28</f>
        <v>0</v>
      </c>
      <c r="E28">
        <f>GT_NG!Q28</f>
        <v>8.8781012326252284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48.100000000000009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690.24624558920755</v>
      </c>
      <c r="P28" s="37">
        <v>67.989999999999995</v>
      </c>
      <c r="Q28" s="37">
        <v>22.040000000000003</v>
      </c>
      <c r="R28" s="39">
        <v>6.2273943956503555</v>
      </c>
      <c r="S28" s="39">
        <v>0</v>
      </c>
      <c r="T28" s="38">
        <f>SUMPRODUCT(LTA!J28:AN28,LTA!J$101:AN$101,LTA!J$104:AN$104)</f>
        <v>70.23</v>
      </c>
      <c r="U28" s="38">
        <f>SUMPRODUCT(LTA!J28:AN28,LTA!J$102:AN$102,LTA!J$104:AN$104)</f>
        <v>138.20999999999998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-60</v>
      </c>
      <c r="AA28" s="76">
        <f>STOA!I28</f>
        <v>0</v>
      </c>
      <c r="AB28" s="76">
        <f>-STOA!O28</f>
        <v>-240.48000000000002</v>
      </c>
      <c r="AC28">
        <f t="shared" si="0"/>
        <v>10.724384864705398</v>
      </c>
      <c r="AD28">
        <f t="shared" si="1"/>
        <v>720.71735635277764</v>
      </c>
      <c r="AE28">
        <f>'IDT-1'!C28</f>
        <v>0</v>
      </c>
      <c r="AF28" s="25"/>
      <c r="AG28">
        <f t="shared" si="2"/>
        <v>720.71735635277764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-20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B29">
        <v>0</v>
      </c>
      <c r="C29">
        <v>0</v>
      </c>
      <c r="D29">
        <f>TWEPL!Q29</f>
        <v>0</v>
      </c>
      <c r="E29">
        <f>GT_NG!Q29</f>
        <v>8.8781012326252284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48.100000000000009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691.07970103888249</v>
      </c>
      <c r="P29" s="37">
        <v>67.989999999999995</v>
      </c>
      <c r="Q29" s="37">
        <v>22.040000000000003</v>
      </c>
      <c r="R29" s="39">
        <v>12.4</v>
      </c>
      <c r="S29" s="39">
        <v>0</v>
      </c>
      <c r="T29" s="38">
        <f>SUMPRODUCT(LTA!J29:AN29,LTA!J$101:AN$101,LTA!J$104:AN$104)</f>
        <v>71.37</v>
      </c>
      <c r="U29" s="38">
        <f>SUMPRODUCT(LTA!J29:AN29,LTA!J$102:AN$102,LTA!J$104:AN$104)</f>
        <v>137.60999999999999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-50</v>
      </c>
      <c r="AA29" s="76">
        <f>STOA!I29</f>
        <v>0</v>
      </c>
      <c r="AB29" s="76">
        <f>-STOA!O29</f>
        <v>-240.48000000000002</v>
      </c>
      <c r="AC29">
        <f t="shared" si="0"/>
        <v>10.688908321535539</v>
      </c>
      <c r="AD29">
        <f t="shared" si="1"/>
        <v>740.29889394997213</v>
      </c>
      <c r="AE29">
        <f>'IDT-1'!C29</f>
        <v>0</v>
      </c>
      <c r="AF29" s="25"/>
      <c r="AG29">
        <f t="shared" si="2"/>
        <v>740.29889394997213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-18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B30">
        <v>0</v>
      </c>
      <c r="C30">
        <v>0</v>
      </c>
      <c r="D30">
        <f>TWEPL!Q30</f>
        <v>0</v>
      </c>
      <c r="E30">
        <f>GT_NG!Q30</f>
        <v>8.8781012326252284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48.100000000000009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696.02419715336441</v>
      </c>
      <c r="P30" s="37">
        <v>67.989999999999995</v>
      </c>
      <c r="Q30" s="37">
        <v>22.040000000000003</v>
      </c>
      <c r="R30" s="39">
        <v>17.000000000000004</v>
      </c>
      <c r="S30" s="39">
        <v>0</v>
      </c>
      <c r="T30" s="38">
        <f>SUMPRODUCT(LTA!J30:AN30,LTA!J$101:AN$101,LTA!J$104:AN$104)</f>
        <v>76.47</v>
      </c>
      <c r="U30" s="38">
        <f>SUMPRODUCT(LTA!J30:AN30,LTA!J$102:AN$102,LTA!J$104:AN$104)</f>
        <v>137.49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-17</v>
      </c>
      <c r="AA30" s="76">
        <f>STOA!I30</f>
        <v>0</v>
      </c>
      <c r="AB30" s="76">
        <f>-STOA!O30</f>
        <v>-240.48000000000002</v>
      </c>
      <c r="AC30">
        <f t="shared" si="0"/>
        <v>10.810060709511102</v>
      </c>
      <c r="AD30">
        <f t="shared" si="1"/>
        <v>753.7022376764786</v>
      </c>
      <c r="AE30">
        <f>'IDT-1'!C30</f>
        <v>0</v>
      </c>
      <c r="AF30" s="25"/>
      <c r="AG30">
        <f t="shared" si="2"/>
        <v>753.7022376764786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-52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B31">
        <v>0</v>
      </c>
      <c r="C31">
        <v>0</v>
      </c>
      <c r="D31">
        <f>TWEPL!Q31</f>
        <v>0</v>
      </c>
      <c r="E31">
        <f>GT_NG!Q31</f>
        <v>8.6481012658227847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48.100000000000009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690.33425121133541</v>
      </c>
      <c r="P31" s="37">
        <v>67.989999999999995</v>
      </c>
      <c r="Q31" s="37">
        <v>22.040000000000003</v>
      </c>
      <c r="R31" s="39">
        <v>18.2</v>
      </c>
      <c r="S31" s="39">
        <v>0</v>
      </c>
      <c r="T31" s="38">
        <f>SUMPRODUCT(LTA!J31:AN31,LTA!J$101:AN$101,LTA!J$104:AN$104)</f>
        <v>87.37</v>
      </c>
      <c r="U31" s="38">
        <f>SUMPRODUCT(LTA!J31:AN31,LTA!J$102:AN$102,LTA!J$104:AN$104)</f>
        <v>137.20999999999998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-240.48000000000002</v>
      </c>
      <c r="AC31">
        <f t="shared" si="0"/>
        <v>10.785329266878778</v>
      </c>
      <c r="AD31">
        <f t="shared" si="1"/>
        <v>768.6270232102795</v>
      </c>
      <c r="AE31">
        <f>'IDT-1'!C31</f>
        <v>0</v>
      </c>
      <c r="AF31" s="25"/>
      <c r="AG31">
        <f t="shared" si="2"/>
        <v>768.6270232102795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-60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B32">
        <v>0</v>
      </c>
      <c r="C32">
        <v>0</v>
      </c>
      <c r="D32">
        <f>TWEPL!Q32</f>
        <v>0</v>
      </c>
      <c r="E32">
        <f>GT_NG!Q32</f>
        <v>8.6481012658227847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48.100000000000009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596.70237556798418</v>
      </c>
      <c r="P32" s="37">
        <v>33.669999999999995</v>
      </c>
      <c r="Q32" s="37">
        <v>11.54</v>
      </c>
      <c r="R32" s="39">
        <v>18.2</v>
      </c>
      <c r="S32" s="39">
        <v>0</v>
      </c>
      <c r="T32" s="38">
        <f>SUMPRODUCT(LTA!J32:AN32,LTA!J$101:AN$101,LTA!J$104:AN$104)</f>
        <v>99.8</v>
      </c>
      <c r="U32" s="38">
        <f>SUMPRODUCT(LTA!J32:AN32,LTA!J$102:AN$102,LTA!J$104:AN$104)</f>
        <v>136.54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48.09</v>
      </c>
      <c r="Z32" s="35">
        <f>IEX!O32</f>
        <v>0</v>
      </c>
      <c r="AA32" s="76">
        <f>STOA!I32</f>
        <v>0</v>
      </c>
      <c r="AB32" s="76">
        <f>-STOA!O32</f>
        <v>-240.48000000000002</v>
      </c>
      <c r="AC32">
        <f t="shared" si="0"/>
        <v>9.8881455399043787</v>
      </c>
      <c r="AD32">
        <f t="shared" si="1"/>
        <v>774.97233129390247</v>
      </c>
      <c r="AE32">
        <f>'IDT-1'!C32</f>
        <v>0</v>
      </c>
      <c r="AF32" s="25"/>
      <c r="AG32">
        <f t="shared" si="2"/>
        <v>774.97233129390247</v>
      </c>
      <c r="AI32" s="35">
        <f>PXIL!I32</f>
        <v>0</v>
      </c>
      <c r="AJ32" s="35">
        <f>PXIL!O32</f>
        <v>0</v>
      </c>
      <c r="AK32" s="35">
        <f>RTM_IEX!I32</f>
        <v>24.05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B33">
        <v>0</v>
      </c>
      <c r="C33">
        <v>0</v>
      </c>
      <c r="D33">
        <f>TWEPL!Q33</f>
        <v>0</v>
      </c>
      <c r="E33">
        <f>GT_NG!Q33</f>
        <v>8.6481012658227847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588.71472024803188</v>
      </c>
      <c r="P33" s="37">
        <v>33.668225372898334</v>
      </c>
      <c r="Q33" s="37">
        <v>11.54</v>
      </c>
      <c r="R33" s="39">
        <v>19</v>
      </c>
      <c r="S33" s="39">
        <v>0</v>
      </c>
      <c r="T33" s="38">
        <f>SUMPRODUCT(LTA!J33:AN33,LTA!J$101:AN$101,LTA!J$104:AN$104)</f>
        <v>116.89</v>
      </c>
      <c r="U33" s="38">
        <f>SUMPRODUCT(LTA!J33:AN33,LTA!J$102:AN$102,LTA!J$104:AN$104)</f>
        <v>136.04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35.590000000000003</v>
      </c>
      <c r="Z33" s="35">
        <f>IEX!O33</f>
        <v>0</v>
      </c>
      <c r="AA33" s="76">
        <f>STOA!I33</f>
        <v>0</v>
      </c>
      <c r="AB33" s="76">
        <f>-STOA!O33</f>
        <v>-240.48000000000002</v>
      </c>
      <c r="AC33">
        <f t="shared" si="0"/>
        <v>9.8752975318939527</v>
      </c>
      <c r="AD33">
        <f t="shared" si="1"/>
        <v>773.33799878775562</v>
      </c>
      <c r="AE33">
        <f>'IDT-1'!C33</f>
        <v>0</v>
      </c>
      <c r="AF33" s="25"/>
      <c r="AG33">
        <f t="shared" si="2"/>
        <v>773.33799878775562</v>
      </c>
      <c r="AI33" s="35">
        <f>PXIL!I33</f>
        <v>0</v>
      </c>
      <c r="AJ33" s="35">
        <f>PXIL!O33</f>
        <v>0</v>
      </c>
      <c r="AK33" s="35">
        <f>RTM_IEX!I33</f>
        <v>25.01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B34">
        <v>0</v>
      </c>
      <c r="C34">
        <v>0</v>
      </c>
      <c r="D34">
        <f>TWEPL!Q34</f>
        <v>0</v>
      </c>
      <c r="E34">
        <f>GT_NG!Q34</f>
        <v>8.6481012658227847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588.43717326420165</v>
      </c>
      <c r="P34" s="37">
        <v>33.668225372898334</v>
      </c>
      <c r="Q34" s="37">
        <v>11.54</v>
      </c>
      <c r="R34" s="39">
        <v>19</v>
      </c>
      <c r="S34" s="39">
        <v>0</v>
      </c>
      <c r="T34" s="38">
        <f>SUMPRODUCT(LTA!J34:AN34,LTA!J$101:AN$101,LTA!J$104:AN$104)</f>
        <v>134.12</v>
      </c>
      <c r="U34" s="38">
        <f>SUMPRODUCT(LTA!J34:AN34,LTA!J$102:AN$102,LTA!J$104:AN$104)</f>
        <v>88.4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58.68</v>
      </c>
      <c r="Z34" s="35">
        <f>IEX!O34</f>
        <v>0</v>
      </c>
      <c r="AA34" s="76">
        <f>STOA!I34</f>
        <v>0</v>
      </c>
      <c r="AB34" s="76">
        <f>-STOA!O34</f>
        <v>-240.48000000000002</v>
      </c>
      <c r="AC34">
        <f t="shared" si="0"/>
        <v>9.831012665420074</v>
      </c>
      <c r="AD34">
        <f t="shared" si="1"/>
        <v>767.70473667039914</v>
      </c>
      <c r="AE34">
        <f>'IDT-1'!C34</f>
        <v>0</v>
      </c>
      <c r="AF34" s="25"/>
      <c r="AG34">
        <f t="shared" si="2"/>
        <v>767.70473667039914</v>
      </c>
      <c r="AI34" s="35">
        <f>PXIL!I34</f>
        <v>0</v>
      </c>
      <c r="AJ34" s="35">
        <f>PXIL!O34</f>
        <v>0</v>
      </c>
      <c r="AK34" s="35">
        <f>RTM_IEX!I34</f>
        <v>26.93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B35">
        <v>0</v>
      </c>
      <c r="C35">
        <v>0</v>
      </c>
      <c r="D35">
        <f>TWEPL!Q35</f>
        <v>0</v>
      </c>
      <c r="E35">
        <f>GT_NG!Q35</f>
        <v>8.6481012658227847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553.82072185143284</v>
      </c>
      <c r="P35" s="37">
        <v>33.668225372898334</v>
      </c>
      <c r="Q35" s="37">
        <v>11.54</v>
      </c>
      <c r="R35" s="39">
        <v>19</v>
      </c>
      <c r="S35" s="39">
        <v>0</v>
      </c>
      <c r="T35" s="38">
        <f>SUMPRODUCT(LTA!J35:AN35,LTA!J$101:AN$101,LTA!J$104:AN$104)</f>
        <v>160.15</v>
      </c>
      <c r="U35" s="38">
        <f>SUMPRODUCT(LTA!J35:AN35,LTA!J$102:AN$102,LTA!J$104:AN$104)</f>
        <v>88.22999999999999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-46</v>
      </c>
      <c r="AA35" s="76">
        <f>STOA!I35</f>
        <v>0</v>
      </c>
      <c r="AB35" s="76">
        <f>-STOA!O35</f>
        <v>-96.2</v>
      </c>
      <c r="AC35">
        <f t="shared" si="0"/>
        <v>8.4402637578251909</v>
      </c>
      <c r="AD35">
        <f t="shared" si="1"/>
        <v>758.00903416522533</v>
      </c>
      <c r="AE35">
        <f>'IDT-1'!C35</f>
        <v>0</v>
      </c>
      <c r="AF35" s="25"/>
      <c r="AG35">
        <f t="shared" si="2"/>
        <v>758.00903416522533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B36">
        <v>0</v>
      </c>
      <c r="C36">
        <v>0</v>
      </c>
      <c r="D36">
        <f>TWEPL!Q36</f>
        <v>0</v>
      </c>
      <c r="E36">
        <f>GT_NG!Q36</f>
        <v>8.6481012658227847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550.11567271335639</v>
      </c>
      <c r="P36" s="37">
        <v>33.668225372898334</v>
      </c>
      <c r="Q36" s="37">
        <v>11.54</v>
      </c>
      <c r="R36" s="39">
        <v>19.499999999999996</v>
      </c>
      <c r="S36" s="39">
        <v>0</v>
      </c>
      <c r="T36" s="38">
        <f>SUMPRODUCT(LTA!J36:AN36,LTA!J$101:AN$101,LTA!J$104:AN$104)</f>
        <v>175.78</v>
      </c>
      <c r="U36" s="38">
        <f>SUMPRODUCT(LTA!J36:AN36,LTA!J$102:AN$102,LTA!J$104:AN$104)</f>
        <v>87.72999999999999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-76</v>
      </c>
      <c r="AA36" s="76">
        <f>STOA!I36</f>
        <v>0</v>
      </c>
      <c r="AB36" s="76">
        <f>-STOA!O36</f>
        <v>-96.2</v>
      </c>
      <c r="AC36">
        <f t="shared" si="0"/>
        <v>8.6511981487872607</v>
      </c>
      <c r="AD36">
        <f t="shared" si="1"/>
        <v>754.72305063618683</v>
      </c>
      <c r="AE36">
        <f>'IDT-1'!C36</f>
        <v>0</v>
      </c>
      <c r="AF36" s="25"/>
      <c r="AG36">
        <f t="shared" si="2"/>
        <v>754.72305063618683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B37">
        <v>0</v>
      </c>
      <c r="C37">
        <v>0</v>
      </c>
      <c r="D37">
        <f>TWEPL!Q37</f>
        <v>0</v>
      </c>
      <c r="E37">
        <f>GT_NG!Q37</f>
        <v>8.6481012658227847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550.11567271335639</v>
      </c>
      <c r="P37" s="37">
        <v>33.66740740740741</v>
      </c>
      <c r="Q37" s="37">
        <v>11.54</v>
      </c>
      <c r="R37" s="39">
        <v>19.499999999999996</v>
      </c>
      <c r="S37" s="39">
        <v>0</v>
      </c>
      <c r="T37" s="38">
        <f>SUMPRODUCT(LTA!J37:AN37,LTA!J$101:AN$101,LTA!J$104:AN$104)</f>
        <v>188.39999999999998</v>
      </c>
      <c r="U37" s="38">
        <f>SUMPRODUCT(LTA!J37:AN37,LTA!J$102:AN$102,LTA!J$104:AN$104)</f>
        <v>82.4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-111</v>
      </c>
      <c r="AA37" s="76">
        <f>STOA!I37</f>
        <v>0</v>
      </c>
      <c r="AB37" s="76">
        <f>-STOA!O37</f>
        <v>-96.2</v>
      </c>
      <c r="AC37">
        <f t="shared" si="0"/>
        <v>9.0207179085475815</v>
      </c>
      <c r="AD37">
        <f t="shared" si="1"/>
        <v>731.45271291093547</v>
      </c>
      <c r="AE37">
        <f>'IDT-1'!C37</f>
        <v>0</v>
      </c>
      <c r="AF37" s="25"/>
      <c r="AG37">
        <f t="shared" si="2"/>
        <v>731.45271291093547</v>
      </c>
      <c r="AI37" s="35">
        <f>PXIL!I37</f>
        <v>0</v>
      </c>
      <c r="AJ37" s="35">
        <f>PXIL!O37</f>
        <v>0</v>
      </c>
      <c r="AK37" s="35">
        <f>RTM_IEX!I37</f>
        <v>4.8099999999999996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B38">
        <v>0</v>
      </c>
      <c r="C38">
        <v>0</v>
      </c>
      <c r="D38">
        <f>TWEPL!Q38</f>
        <v>0</v>
      </c>
      <c r="E38">
        <f>GT_NG!Q38</f>
        <v>8.6481012658227847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550.11567271335639</v>
      </c>
      <c r="P38" s="37">
        <v>33.66740740740741</v>
      </c>
      <c r="Q38" s="37">
        <v>11.54</v>
      </c>
      <c r="R38" s="39">
        <v>19.499999999999996</v>
      </c>
      <c r="S38" s="39">
        <v>0</v>
      </c>
      <c r="T38" s="38">
        <f>SUMPRODUCT(LTA!J38:AN38,LTA!J$101:AN$101,LTA!J$104:AN$104)</f>
        <v>199.89</v>
      </c>
      <c r="U38" s="38">
        <f>SUMPRODUCT(LTA!J38:AN38,LTA!J$102:AN$102,LTA!J$104:AN$104)</f>
        <v>74.900000000000006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-126</v>
      </c>
      <c r="AA38" s="76">
        <f>STOA!I38</f>
        <v>0</v>
      </c>
      <c r="AB38" s="76">
        <f>-STOA!O38</f>
        <v>-96.2</v>
      </c>
      <c r="AC38">
        <f t="shared" si="0"/>
        <v>9.282313682786647</v>
      </c>
      <c r="AD38">
        <f t="shared" si="1"/>
        <v>734.61111713669652</v>
      </c>
      <c r="AE38">
        <f>'IDT-1'!C38</f>
        <v>0</v>
      </c>
      <c r="AF38" s="25"/>
      <c r="AG38">
        <f t="shared" si="2"/>
        <v>734.61111713669652</v>
      </c>
      <c r="AI38" s="35">
        <f>PXIL!I38</f>
        <v>0</v>
      </c>
      <c r="AJ38" s="35">
        <f>PXIL!O38</f>
        <v>0</v>
      </c>
      <c r="AK38" s="35">
        <f>RTM_IEX!I38</f>
        <v>19.239999999999998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B39">
        <v>0</v>
      </c>
      <c r="C39">
        <v>0</v>
      </c>
      <c r="D39">
        <f>TWEPL!Q39</f>
        <v>0</v>
      </c>
      <c r="E39">
        <f>GT_NG!Q39</f>
        <v>8.6481012658227847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550.63606119183476</v>
      </c>
      <c r="P39" s="37">
        <v>33.66740740740741</v>
      </c>
      <c r="Q39" s="37">
        <v>11.54</v>
      </c>
      <c r="R39" s="39">
        <v>21.499999999999996</v>
      </c>
      <c r="S39" s="39">
        <v>0</v>
      </c>
      <c r="T39" s="38">
        <f>SUMPRODUCT(LTA!J39:AN39,LTA!J$101:AN$101,LTA!J$104:AN$104)</f>
        <v>217.89</v>
      </c>
      <c r="U39" s="38">
        <f>SUMPRODUCT(LTA!J39:AN39,LTA!J$102:AN$102,LTA!J$104:AN$104)</f>
        <v>76.22999999999999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-76</v>
      </c>
      <c r="AA39" s="76">
        <f>STOA!I39</f>
        <v>0</v>
      </c>
      <c r="AB39" s="76">
        <f>-STOA!O39</f>
        <v>-96.2</v>
      </c>
      <c r="AC39">
        <f t="shared" si="0"/>
        <v>9.2240615300927349</v>
      </c>
      <c r="AD39">
        <f t="shared" si="1"/>
        <v>747.27975776786877</v>
      </c>
      <c r="AE39">
        <f>'IDT-1'!C39</f>
        <v>0</v>
      </c>
      <c r="AF39" s="25"/>
      <c r="AG39">
        <f t="shared" si="2"/>
        <v>747.27975776786877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-40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B40">
        <v>0</v>
      </c>
      <c r="C40">
        <v>0</v>
      </c>
      <c r="D40">
        <f>TWEPL!Q40</f>
        <v>0</v>
      </c>
      <c r="E40">
        <f>GT_NG!Q40</f>
        <v>8.6481012658227847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477.58141109727154</v>
      </c>
      <c r="P40" s="37">
        <v>33.66740740740741</v>
      </c>
      <c r="Q40" s="37">
        <v>11.54</v>
      </c>
      <c r="R40" s="39">
        <v>21.499999999999996</v>
      </c>
      <c r="S40" s="39">
        <v>0</v>
      </c>
      <c r="T40" s="38">
        <f>SUMPRODUCT(LTA!J40:AN40,LTA!J$101:AN$101,LTA!J$104:AN$104)</f>
        <v>234.12</v>
      </c>
      <c r="U40" s="38">
        <f>SUMPRODUCT(LTA!J40:AN40,LTA!J$102:AN$102,LTA!J$104:AN$104)</f>
        <v>74.900000000000006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-96.2</v>
      </c>
      <c r="AC40">
        <f t="shared" si="0"/>
        <v>8.1336884784641921</v>
      </c>
      <c r="AD40">
        <f t="shared" si="1"/>
        <v>771.21548072493408</v>
      </c>
      <c r="AE40">
        <f>'IDT-1'!C40</f>
        <v>0</v>
      </c>
      <c r="AF40" s="25"/>
      <c r="AG40">
        <f t="shared" si="2"/>
        <v>771.21548072493408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-35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B41">
        <v>0</v>
      </c>
      <c r="C41">
        <v>0</v>
      </c>
      <c r="D41">
        <f>TWEPL!Q41</f>
        <v>0</v>
      </c>
      <c r="E41">
        <f>GT_NG!Q41</f>
        <v>8.6481012658227847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478.08179109727155</v>
      </c>
      <c r="P41" s="37">
        <v>33.66740740740741</v>
      </c>
      <c r="Q41" s="37">
        <v>11.54</v>
      </c>
      <c r="R41" s="39">
        <v>21.5</v>
      </c>
      <c r="S41" s="39">
        <v>0</v>
      </c>
      <c r="T41" s="38">
        <f>SUMPRODUCT(LTA!J41:AN41,LTA!J$101:AN$101,LTA!J$104:AN$104)</f>
        <v>250.37</v>
      </c>
      <c r="U41" s="38">
        <f>SUMPRODUCT(LTA!J41:AN41,LTA!J$102:AN$102,LTA!J$104:AN$104)</f>
        <v>73.72999999999999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-96.2</v>
      </c>
      <c r="AC41">
        <f t="shared" si="0"/>
        <v>8.3731352167032576</v>
      </c>
      <c r="AD41">
        <f t="shared" si="1"/>
        <v>771.55641398669502</v>
      </c>
      <c r="AE41">
        <f>'IDT-1'!C41</f>
        <v>0</v>
      </c>
      <c r="AF41" s="25"/>
      <c r="AG41">
        <f t="shared" si="2"/>
        <v>771.55641398669502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-50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B42">
        <v>0</v>
      </c>
      <c r="C42">
        <v>0</v>
      </c>
      <c r="D42">
        <f>TWEPL!Q42</f>
        <v>0</v>
      </c>
      <c r="E42">
        <f>GT_NG!Q42</f>
        <v>8.6481012658227847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474.05635530738124</v>
      </c>
      <c r="P42" s="37">
        <v>33.66740740740741</v>
      </c>
      <c r="Q42" s="37">
        <v>11.54</v>
      </c>
      <c r="R42" s="39">
        <v>21.5</v>
      </c>
      <c r="S42" s="39">
        <v>0</v>
      </c>
      <c r="T42" s="38">
        <f>SUMPRODUCT(LTA!J42:AN42,LTA!J$101:AN$101,LTA!J$104:AN$104)</f>
        <v>264.18</v>
      </c>
      <c r="U42" s="38">
        <f>SUMPRODUCT(LTA!J42:AN42,LTA!J$102:AN$102,LTA!J$104:AN$104)</f>
        <v>72.900000000000006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-96.2</v>
      </c>
      <c r="AC42">
        <f t="shared" si="0"/>
        <v>8.4429808175421108</v>
      </c>
      <c r="AD42">
        <f t="shared" si="1"/>
        <v>780.44113259596577</v>
      </c>
      <c r="AE42">
        <f>'IDT-1'!C42</f>
        <v>0</v>
      </c>
      <c r="AF42" s="25"/>
      <c r="AG42">
        <f t="shared" si="2"/>
        <v>780.44113259596577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-50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B43">
        <v>0</v>
      </c>
      <c r="C43">
        <v>0</v>
      </c>
      <c r="D43">
        <f>TWEPL!Q43</f>
        <v>0</v>
      </c>
      <c r="E43">
        <f>GT_NG!Q43</f>
        <v>8.3651355838406189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471.10541017088804</v>
      </c>
      <c r="P43" s="37">
        <v>33.66740740740741</v>
      </c>
      <c r="Q43" s="37">
        <v>11.54</v>
      </c>
      <c r="R43" s="39">
        <v>21.5</v>
      </c>
      <c r="S43" s="39">
        <v>0</v>
      </c>
      <c r="T43" s="38">
        <f>SUMPRODUCT(LTA!J43:AN43,LTA!J$101:AN$101,LTA!J$104:AN$104)</f>
        <v>276.34000000000003</v>
      </c>
      <c r="U43" s="38">
        <f>SUMPRODUCT(LTA!J43:AN43,LTA!J$102:AN$102,LTA!J$104:AN$104)</f>
        <v>71.22999999999999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-96.2</v>
      </c>
      <c r="AC43">
        <f t="shared" si="0"/>
        <v>8.4602717217449825</v>
      </c>
      <c r="AD43">
        <f t="shared" si="1"/>
        <v>792.67993087328762</v>
      </c>
      <c r="AE43">
        <f>'IDT-1'!C43</f>
        <v>0</v>
      </c>
      <c r="AF43" s="25"/>
      <c r="AG43">
        <f t="shared" si="2"/>
        <v>792.67993087328762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-45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B44">
        <v>0</v>
      </c>
      <c r="C44">
        <v>0</v>
      </c>
      <c r="D44">
        <f>TWEPL!Q44</f>
        <v>0</v>
      </c>
      <c r="E44">
        <f>GT_NG!Q44</f>
        <v>8.3651355838406189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467.56606791496171</v>
      </c>
      <c r="P44" s="37">
        <v>33.66740740740741</v>
      </c>
      <c r="Q44" s="37">
        <v>11.54</v>
      </c>
      <c r="R44" s="39">
        <v>21.499999999999996</v>
      </c>
      <c r="S44" s="39">
        <v>0</v>
      </c>
      <c r="T44" s="38">
        <f>SUMPRODUCT(LTA!J44:AN44,LTA!J$101:AN$101,LTA!J$104:AN$104)</f>
        <v>286.3</v>
      </c>
      <c r="U44" s="38">
        <f>SUMPRODUCT(LTA!J44:AN44,LTA!J$102:AN$102,LTA!J$104:AN$104)</f>
        <v>70.22999999999999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-96.2</v>
      </c>
      <c r="AC44">
        <f t="shared" si="0"/>
        <v>8.3846330779096938</v>
      </c>
      <c r="AD44">
        <f t="shared" si="1"/>
        <v>813.17622726119657</v>
      </c>
      <c r="AE44">
        <f>'IDT-1'!C44</f>
        <v>0</v>
      </c>
      <c r="AF44" s="25"/>
      <c r="AG44">
        <f t="shared" si="2"/>
        <v>813.17622726119657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-30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B45">
        <v>0</v>
      </c>
      <c r="C45">
        <v>0</v>
      </c>
      <c r="D45">
        <f>TWEPL!Q45</f>
        <v>0</v>
      </c>
      <c r="E45">
        <f>GT_NG!Q45</f>
        <v>8.3651355838406189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458.46989253915791</v>
      </c>
      <c r="P45" s="37">
        <v>33.66740740740741</v>
      </c>
      <c r="Q45" s="37">
        <v>11.54</v>
      </c>
      <c r="R45" s="39">
        <v>21.499999999999996</v>
      </c>
      <c r="S45" s="39">
        <v>0</v>
      </c>
      <c r="T45" s="38">
        <f>SUMPRODUCT(LTA!J45:AN45,LTA!J$101:AN$101,LTA!J$104:AN$104)</f>
        <v>296.52999999999997</v>
      </c>
      <c r="U45" s="38">
        <f>SUMPRODUCT(LTA!J45:AN45,LTA!J$102:AN$102,LTA!J$104:AN$104)</f>
        <v>75.400000000000006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-96.2</v>
      </c>
      <c r="AC45">
        <f t="shared" si="0"/>
        <v>8.5910292756305076</v>
      </c>
      <c r="AD45">
        <f t="shared" si="1"/>
        <v>799.27365568767186</v>
      </c>
      <c r="AE45">
        <f>'IDT-1'!C45</f>
        <v>0</v>
      </c>
      <c r="AF45" s="25"/>
      <c r="AG45">
        <f t="shared" si="2"/>
        <v>799.27365568767186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-50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B46">
        <v>0</v>
      </c>
      <c r="C46">
        <v>0</v>
      </c>
      <c r="D46">
        <f>TWEPL!Q46</f>
        <v>0</v>
      </c>
      <c r="E46">
        <f>GT_NG!Q46</f>
        <v>8.3651355838406189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458.46989253915791</v>
      </c>
      <c r="P46" s="37">
        <v>33.66740740740741</v>
      </c>
      <c r="Q46" s="37">
        <v>11.54</v>
      </c>
      <c r="R46" s="39">
        <v>21.499999999999996</v>
      </c>
      <c r="S46" s="39">
        <v>0</v>
      </c>
      <c r="T46" s="38">
        <f>SUMPRODUCT(LTA!J46:AN46,LTA!J$101:AN$101,LTA!J$104:AN$104)</f>
        <v>299.20999999999998</v>
      </c>
      <c r="U46" s="38">
        <f>SUMPRODUCT(LTA!J46:AN46,LTA!J$102:AN$102,LTA!J$104:AN$104)</f>
        <v>75.400000000000006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-96.2</v>
      </c>
      <c r="AC46">
        <f t="shared" si="0"/>
        <v>8.6119332756305074</v>
      </c>
      <c r="AD46">
        <f t="shared" si="1"/>
        <v>801.93275168767184</v>
      </c>
      <c r="AE46">
        <f>'IDT-1'!C46</f>
        <v>0</v>
      </c>
      <c r="AF46" s="25"/>
      <c r="AG46">
        <f t="shared" si="2"/>
        <v>801.93275168767184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-50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B47">
        <v>0</v>
      </c>
      <c r="C47">
        <v>0</v>
      </c>
      <c r="D47">
        <f>TWEPL!Q47</f>
        <v>0</v>
      </c>
      <c r="E47">
        <f>GT_NG!Q47</f>
        <v>7.6003415883859962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499.54108347701265</v>
      </c>
      <c r="P47" s="37">
        <v>33.66740740740741</v>
      </c>
      <c r="Q47" s="37">
        <v>11.54</v>
      </c>
      <c r="R47" s="39">
        <v>22.499999999999996</v>
      </c>
      <c r="S47" s="39">
        <v>0</v>
      </c>
      <c r="T47" s="38">
        <f>SUMPRODUCT(LTA!J47:AN47,LTA!J$101:AN$101,LTA!J$104:AN$104)</f>
        <v>303.82</v>
      </c>
      <c r="U47" s="38">
        <f>SUMPRODUCT(LTA!J47:AN47,LTA!J$102:AN$102,LTA!J$104:AN$104)</f>
        <v>74.900000000000006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-96.2</v>
      </c>
      <c r="AC47">
        <f t="shared" si="0"/>
        <v>9.4378602687374897</v>
      </c>
      <c r="AD47">
        <f t="shared" si="1"/>
        <v>786.5232216369651</v>
      </c>
      <c r="AE47">
        <f>'IDT-1'!C47</f>
        <v>0</v>
      </c>
      <c r="AF47" s="25"/>
      <c r="AG47">
        <f t="shared" si="2"/>
        <v>786.5232216369651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-110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B48">
        <v>0</v>
      </c>
      <c r="C48">
        <v>0</v>
      </c>
      <c r="D48">
        <f>TWEPL!Q48</f>
        <v>0</v>
      </c>
      <c r="E48">
        <f>GT_NG!Q48</f>
        <v>7.6003415883859962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499.50904069082469</v>
      </c>
      <c r="P48" s="37">
        <v>33.66740740740741</v>
      </c>
      <c r="Q48" s="37">
        <v>11.54</v>
      </c>
      <c r="R48" s="39">
        <v>22.499999999999996</v>
      </c>
      <c r="S48" s="39">
        <v>0</v>
      </c>
      <c r="T48" s="38">
        <f>SUMPRODUCT(LTA!J48:AN48,LTA!J$101:AN$101,LTA!J$104:AN$104)</f>
        <v>305.59000000000003</v>
      </c>
      <c r="U48" s="38">
        <f>SUMPRODUCT(LTA!J48:AN48,LTA!J$102:AN$102,LTA!J$104:AN$104)</f>
        <v>74.069999999999993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-96.2</v>
      </c>
      <c r="AC48">
        <f t="shared" si="0"/>
        <v>9.3663291521791798</v>
      </c>
      <c r="AD48">
        <f t="shared" si="1"/>
        <v>797.50270996733536</v>
      </c>
      <c r="AE48">
        <f>'IDT-1'!C48</f>
        <v>0</v>
      </c>
      <c r="AF48" s="25"/>
      <c r="AG48">
        <f t="shared" si="2"/>
        <v>797.50270996733536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-100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B49">
        <v>0</v>
      </c>
      <c r="C49">
        <v>0</v>
      </c>
      <c r="D49">
        <f>TWEPL!Q49</f>
        <v>0</v>
      </c>
      <c r="E49">
        <f>GT_NG!Q49</f>
        <v>7.6003415883859962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514.50064349722152</v>
      </c>
      <c r="P49" s="37">
        <v>33.66740740740741</v>
      </c>
      <c r="Q49" s="37">
        <v>11.54</v>
      </c>
      <c r="R49" s="39">
        <v>22.499999999999996</v>
      </c>
      <c r="S49" s="39">
        <v>0</v>
      </c>
      <c r="T49" s="38">
        <f>SUMPRODUCT(LTA!J49:AN49,LTA!J$101:AN$101,LTA!J$104:AN$104)</f>
        <v>307.59000000000003</v>
      </c>
      <c r="U49" s="38">
        <f>SUMPRODUCT(LTA!J49:AN49,LTA!J$102:AN$102,LTA!J$104:AN$104)</f>
        <v>73.72999999999999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-96.2</v>
      </c>
      <c r="AC49">
        <f t="shared" si="0"/>
        <v>9.6534380197211629</v>
      </c>
      <c r="AD49">
        <f t="shared" si="1"/>
        <v>793.8672039061903</v>
      </c>
      <c r="AE49">
        <f>'IDT-1'!C49</f>
        <v>0</v>
      </c>
      <c r="AF49" s="25"/>
      <c r="AG49">
        <f t="shared" si="2"/>
        <v>793.8672039061903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-120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B50">
        <v>0</v>
      </c>
      <c r="C50">
        <v>0</v>
      </c>
      <c r="D50">
        <f>TWEPL!Q50</f>
        <v>0</v>
      </c>
      <c r="E50">
        <f>GT_NG!Q50</f>
        <v>7.6003415883859962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514.50064349722152</v>
      </c>
      <c r="P50" s="37">
        <v>33.66740740740741</v>
      </c>
      <c r="Q50" s="37">
        <v>11.54</v>
      </c>
      <c r="R50" s="39">
        <v>23.5</v>
      </c>
      <c r="S50" s="39">
        <v>0</v>
      </c>
      <c r="T50" s="38">
        <f>SUMPRODUCT(LTA!J50:AN50,LTA!J$101:AN$101,LTA!J$104:AN$104)</f>
        <v>310.59000000000003</v>
      </c>
      <c r="U50" s="38">
        <f>SUMPRODUCT(LTA!J50:AN50,LTA!J$102:AN$102,LTA!J$104:AN$104)</f>
        <v>73.72999999999999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-96.2</v>
      </c>
      <c r="AC50">
        <f t="shared" si="0"/>
        <v>9.684638019721163</v>
      </c>
      <c r="AD50">
        <f t="shared" si="1"/>
        <v>797.83600390619029</v>
      </c>
      <c r="AE50">
        <f>'IDT-1'!C50</f>
        <v>0</v>
      </c>
      <c r="AF50" s="25"/>
      <c r="AG50">
        <f t="shared" si="2"/>
        <v>797.83600390619029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-120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B51">
        <v>0</v>
      </c>
      <c r="C51">
        <v>0</v>
      </c>
      <c r="D51">
        <f>TWEPL!Q51</f>
        <v>0</v>
      </c>
      <c r="E51">
        <f>GT_NG!Q51</f>
        <v>6.7719894520949317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514.50064349722152</v>
      </c>
      <c r="P51" s="37">
        <v>33.66740740740741</v>
      </c>
      <c r="Q51" s="37">
        <v>11.54</v>
      </c>
      <c r="R51" s="39">
        <v>23.5</v>
      </c>
      <c r="S51" s="39">
        <v>0</v>
      </c>
      <c r="T51" s="38">
        <f>SUMPRODUCT(LTA!J51:AN51,LTA!J$101:AN$101,LTA!J$104:AN$104)</f>
        <v>318.26</v>
      </c>
      <c r="U51" s="38">
        <f>SUMPRODUCT(LTA!J51:AN51,LTA!J$102:AN$102,LTA!J$104:AN$104)</f>
        <v>82.9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-96.2</v>
      </c>
      <c r="AC51">
        <f t="shared" si="0"/>
        <v>9.7702222816450703</v>
      </c>
      <c r="AD51">
        <f t="shared" si="1"/>
        <v>818.7620675079753</v>
      </c>
      <c r="AE51">
        <f>'IDT-1'!C51</f>
        <v>0</v>
      </c>
      <c r="AF51" s="25"/>
      <c r="AG51">
        <f t="shared" si="2"/>
        <v>818.7620675079753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-115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B52">
        <v>0</v>
      </c>
      <c r="C52">
        <v>0</v>
      </c>
      <c r="D52">
        <f>TWEPL!Q52</f>
        <v>0</v>
      </c>
      <c r="E52">
        <f>GT_NG!Q52</f>
        <v>6.7719894520949317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514.50064349722152</v>
      </c>
      <c r="P52" s="37">
        <v>33.66740740740741</v>
      </c>
      <c r="Q52" s="37">
        <v>11.54</v>
      </c>
      <c r="R52" s="39">
        <v>23.5</v>
      </c>
      <c r="S52" s="39">
        <v>0</v>
      </c>
      <c r="T52" s="38">
        <f>SUMPRODUCT(LTA!J52:AN52,LTA!J$101:AN$101,LTA!J$104:AN$104)</f>
        <v>318.26</v>
      </c>
      <c r="U52" s="38">
        <f>SUMPRODUCT(LTA!J52:AN52,LTA!J$102:AN$102,LTA!J$104:AN$104)</f>
        <v>82.57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-96.2</v>
      </c>
      <c r="AC52">
        <f t="shared" si="0"/>
        <v>9.7676482816450694</v>
      </c>
      <c r="AD52">
        <f t="shared" si="1"/>
        <v>818.43464150797536</v>
      </c>
      <c r="AE52">
        <f>'IDT-1'!C52</f>
        <v>0</v>
      </c>
      <c r="AF52" s="25"/>
      <c r="AG52">
        <f t="shared" si="2"/>
        <v>818.43464150797536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-115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B53">
        <v>0</v>
      </c>
      <c r="C53">
        <v>0</v>
      </c>
      <c r="D53">
        <f>TWEPL!Q53</f>
        <v>0</v>
      </c>
      <c r="E53">
        <f>GT_NG!Q53</f>
        <v>6.7719894520949317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514.53064349722149</v>
      </c>
      <c r="P53" s="37">
        <v>33.66740740740741</v>
      </c>
      <c r="Q53" s="37">
        <v>11.54</v>
      </c>
      <c r="R53" s="39">
        <v>23.5</v>
      </c>
      <c r="S53" s="39">
        <v>0</v>
      </c>
      <c r="T53" s="38">
        <f>SUMPRODUCT(LTA!J53:AN53,LTA!J$101:AN$101,LTA!J$104:AN$104)</f>
        <v>317.92</v>
      </c>
      <c r="U53" s="38">
        <f>SUMPRODUCT(LTA!J53:AN53,LTA!J$102:AN$102,LTA!J$104:AN$104)</f>
        <v>81.72999999999999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-96.2</v>
      </c>
      <c r="AC53">
        <f t="shared" si="0"/>
        <v>10.010240466688407</v>
      </c>
      <c r="AD53">
        <f t="shared" si="1"/>
        <v>785.04204932293192</v>
      </c>
      <c r="AE53">
        <f>'IDT-1'!C53</f>
        <v>0</v>
      </c>
      <c r="AF53" s="25"/>
      <c r="AG53">
        <f t="shared" si="2"/>
        <v>785.04204932293192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-147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B54">
        <v>0</v>
      </c>
      <c r="C54">
        <v>0</v>
      </c>
      <c r="D54">
        <f>TWEPL!Q54</f>
        <v>0</v>
      </c>
      <c r="E54">
        <f>GT_NG!Q54</f>
        <v>6.7719894520949317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514.53064349722149</v>
      </c>
      <c r="P54" s="37">
        <v>33.66740740740741</v>
      </c>
      <c r="Q54" s="37">
        <v>11.54</v>
      </c>
      <c r="R54" s="39">
        <v>23.5</v>
      </c>
      <c r="S54" s="39">
        <v>0</v>
      </c>
      <c r="T54" s="38">
        <f>SUMPRODUCT(LTA!J54:AN54,LTA!J$101:AN$101,LTA!J$104:AN$104)</f>
        <v>317.92</v>
      </c>
      <c r="U54" s="38">
        <f>SUMPRODUCT(LTA!J54:AN54,LTA!J$102:AN$102,LTA!J$104:AN$104)</f>
        <v>81.22999999999999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-96.2</v>
      </c>
      <c r="AC54">
        <f t="shared" si="0"/>
        <v>10.061369694666638</v>
      </c>
      <c r="AD54">
        <f t="shared" si="1"/>
        <v>777.49092009495371</v>
      </c>
      <c r="AE54">
        <f>'IDT-1'!C54</f>
        <v>0</v>
      </c>
      <c r="AF54" s="25"/>
      <c r="AG54">
        <f t="shared" si="2"/>
        <v>777.49092009495371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-154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B55">
        <v>0</v>
      </c>
      <c r="C55">
        <v>0</v>
      </c>
      <c r="D55">
        <f>TWEPL!Q55</f>
        <v>0</v>
      </c>
      <c r="E55">
        <f>GT_NG!Q55</f>
        <v>6.7719894520949317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509.26720814783675</v>
      </c>
      <c r="P55" s="37">
        <v>33.66740740740741</v>
      </c>
      <c r="Q55" s="37">
        <v>11.54</v>
      </c>
      <c r="R55" s="39">
        <v>23.5</v>
      </c>
      <c r="S55" s="39">
        <v>0</v>
      </c>
      <c r="T55" s="38">
        <f>SUMPRODUCT(LTA!J55:AN55,LTA!J$101:AN$101,LTA!J$104:AN$104)</f>
        <v>317.59000000000003</v>
      </c>
      <c r="U55" s="38">
        <f>SUMPRODUCT(LTA!J55:AN55,LTA!J$102:AN$102,LTA!J$104:AN$104)</f>
        <v>87.07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-96.2</v>
      </c>
      <c r="AC55">
        <f t="shared" si="0"/>
        <v>10.094738172071853</v>
      </c>
      <c r="AD55">
        <f t="shared" si="1"/>
        <v>773.70411626816372</v>
      </c>
      <c r="AE55">
        <f>'IDT-1'!C55</f>
        <v>0</v>
      </c>
      <c r="AF55" s="25"/>
      <c r="AG55">
        <f t="shared" si="2"/>
        <v>773.70411626816372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-158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B56">
        <v>0</v>
      </c>
      <c r="C56">
        <v>0</v>
      </c>
      <c r="D56">
        <f>TWEPL!Q56</f>
        <v>0</v>
      </c>
      <c r="E56">
        <f>GT_NG!Q56</f>
        <v>6.7719894520949317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509.26720814783675</v>
      </c>
      <c r="P56" s="37">
        <v>33.66740740740741</v>
      </c>
      <c r="Q56" s="37">
        <v>11.54</v>
      </c>
      <c r="R56" s="39">
        <v>23.5</v>
      </c>
      <c r="S56" s="39">
        <v>0</v>
      </c>
      <c r="T56" s="38">
        <f>SUMPRODUCT(LTA!J56:AN56,LTA!J$101:AN$101,LTA!J$104:AN$104)</f>
        <v>317.26</v>
      </c>
      <c r="U56" s="38">
        <f>SUMPRODUCT(LTA!J56:AN56,LTA!J$102:AN$102,LTA!J$104:AN$104)</f>
        <v>87.07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-96.2</v>
      </c>
      <c r="AC56">
        <f t="shared" si="0"/>
        <v>10.131470763484876</v>
      </c>
      <c r="AD56">
        <f t="shared" si="1"/>
        <v>768.33738367675073</v>
      </c>
      <c r="AE56">
        <f>'IDT-1'!C56</f>
        <v>0</v>
      </c>
      <c r="AF56" s="25"/>
      <c r="AG56">
        <f t="shared" si="2"/>
        <v>768.33738367675073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-163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B57">
        <v>0</v>
      </c>
      <c r="C57">
        <v>0</v>
      </c>
      <c r="D57">
        <f>TWEPL!Q57</f>
        <v>0</v>
      </c>
      <c r="E57">
        <f>GT_NG!Q57</f>
        <v>6.7719894520949317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509.32816814783678</v>
      </c>
      <c r="P57" s="37">
        <v>33.66740740740741</v>
      </c>
      <c r="Q57" s="37">
        <v>11.54</v>
      </c>
      <c r="R57" s="39">
        <v>23.5</v>
      </c>
      <c r="S57" s="39">
        <v>0</v>
      </c>
      <c r="T57" s="38">
        <f>SUMPRODUCT(LTA!J57:AN57,LTA!J$101:AN$101,LTA!J$104:AN$104)</f>
        <v>316.59000000000003</v>
      </c>
      <c r="U57" s="38">
        <f>SUMPRODUCT(LTA!J57:AN57,LTA!J$102:AN$102,LTA!J$104:AN$104)</f>
        <v>82.9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-96.2</v>
      </c>
      <c r="AC57">
        <f t="shared" si="0"/>
        <v>10.094194251484877</v>
      </c>
      <c r="AD57">
        <f t="shared" si="1"/>
        <v>763.5956201887509</v>
      </c>
      <c r="AE57">
        <f>'IDT-1'!C57</f>
        <v>0</v>
      </c>
      <c r="AF57" s="25"/>
      <c r="AG57">
        <f t="shared" si="2"/>
        <v>763.5956201887509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-163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B58">
        <v>0</v>
      </c>
      <c r="C58">
        <v>0</v>
      </c>
      <c r="D58">
        <f>TWEPL!Q58</f>
        <v>0</v>
      </c>
      <c r="E58">
        <f>GT_NG!Q58</f>
        <v>6.7719894520949317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509.32816814783678</v>
      </c>
      <c r="P58" s="37">
        <v>33.66740740740741</v>
      </c>
      <c r="Q58" s="37">
        <v>11.54</v>
      </c>
      <c r="R58" s="39">
        <v>23.5</v>
      </c>
      <c r="S58" s="39">
        <v>0</v>
      </c>
      <c r="T58" s="38">
        <f>SUMPRODUCT(LTA!J58:AN58,LTA!J$101:AN$101,LTA!J$104:AN$104)</f>
        <v>314.92</v>
      </c>
      <c r="U58" s="38">
        <f>SUMPRODUCT(LTA!J58:AN58,LTA!J$102:AN$102,LTA!J$104:AN$104)</f>
        <v>82.72999999999999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-96.2</v>
      </c>
      <c r="AC58">
        <f t="shared" si="0"/>
        <v>10.048396978354459</v>
      </c>
      <c r="AD58">
        <f t="shared" si="1"/>
        <v>765.8014174618811</v>
      </c>
      <c r="AE58">
        <f>'IDT-1'!C58</f>
        <v>0</v>
      </c>
      <c r="AF58" s="25"/>
      <c r="AG58">
        <f t="shared" si="2"/>
        <v>765.8014174618811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-159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B59">
        <v>0</v>
      </c>
      <c r="C59">
        <v>0</v>
      </c>
      <c r="D59">
        <f>TWEPL!Q59</f>
        <v>0</v>
      </c>
      <c r="E59">
        <f>GT_NG!Q59</f>
        <v>6.7719894520949317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512.10982101444654</v>
      </c>
      <c r="P59" s="37">
        <v>33.66740740740741</v>
      </c>
      <c r="Q59" s="37">
        <v>11.54</v>
      </c>
      <c r="R59" s="39">
        <v>24.499999999999996</v>
      </c>
      <c r="S59" s="39">
        <v>0</v>
      </c>
      <c r="T59" s="38">
        <f>SUMPRODUCT(LTA!J59:AN59,LTA!J$101:AN$101,LTA!J$104:AN$104)</f>
        <v>311.92</v>
      </c>
      <c r="U59" s="38">
        <f>SUMPRODUCT(LTA!J59:AN59,LTA!J$102:AN$102,LTA!J$104:AN$104)</f>
        <v>82.57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-96.2</v>
      </c>
      <c r="AC59">
        <f t="shared" si="0"/>
        <v>9.8331289588010939</v>
      </c>
      <c r="AD59">
        <f t="shared" si="1"/>
        <v>794.63833834804427</v>
      </c>
      <c r="AE59">
        <f>'IDT-1'!C59</f>
        <v>0</v>
      </c>
      <c r="AF59" s="25"/>
      <c r="AG59">
        <f t="shared" si="2"/>
        <v>794.63833834804427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-131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B60">
        <v>0</v>
      </c>
      <c r="C60">
        <v>0</v>
      </c>
      <c r="D60">
        <f>TWEPL!Q60</f>
        <v>0</v>
      </c>
      <c r="E60">
        <f>GT_NG!Q60</f>
        <v>6.7719894520949317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517.82523517984873</v>
      </c>
      <c r="P60" s="37">
        <v>33.66740740740741</v>
      </c>
      <c r="Q60" s="37">
        <v>11.54</v>
      </c>
      <c r="R60" s="39">
        <v>24.499999999999996</v>
      </c>
      <c r="S60" s="39">
        <v>0</v>
      </c>
      <c r="T60" s="38">
        <f>SUMPRODUCT(LTA!J60:AN60,LTA!J$101:AN$101,LTA!J$104:AN$104)</f>
        <v>309.90999999999997</v>
      </c>
      <c r="U60" s="38">
        <f>SUMPRODUCT(LTA!J60:AN60,LTA!J$102:AN$102,LTA!J$104:AN$104)</f>
        <v>82.07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-96.2</v>
      </c>
      <c r="AC60">
        <f t="shared" si="0"/>
        <v>9.85813118929123</v>
      </c>
      <c r="AD60">
        <f t="shared" si="1"/>
        <v>797.81875028295622</v>
      </c>
      <c r="AE60">
        <f>'IDT-1'!C60</f>
        <v>0</v>
      </c>
      <c r="AF60" s="25"/>
      <c r="AG60">
        <f t="shared" si="2"/>
        <v>797.81875028295622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-131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B61">
        <v>0</v>
      </c>
      <c r="C61">
        <v>0</v>
      </c>
      <c r="D61">
        <f>TWEPL!Q61</f>
        <v>0</v>
      </c>
      <c r="E61">
        <f>GT_NG!Q61</f>
        <v>6.7719894520949317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515.66982534378315</v>
      </c>
      <c r="P61" s="37">
        <v>33.66740740740741</v>
      </c>
      <c r="Q61" s="37">
        <v>11.54</v>
      </c>
      <c r="R61" s="39">
        <v>24.499999999999996</v>
      </c>
      <c r="S61" s="39">
        <v>0</v>
      </c>
      <c r="T61" s="38">
        <f>SUMPRODUCT(LTA!J61:AN61,LTA!J$101:AN$101,LTA!J$104:AN$104)</f>
        <v>308.21999999999997</v>
      </c>
      <c r="U61" s="38">
        <f>SUMPRODUCT(LTA!J61:AN61,LTA!J$102:AN$102,LTA!J$104:AN$104)</f>
        <v>81.900000000000006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-96.2</v>
      </c>
      <c r="AC61">
        <f t="shared" si="0"/>
        <v>9.7403364914612727</v>
      </c>
      <c r="AD61">
        <f t="shared" si="1"/>
        <v>804.92113514472089</v>
      </c>
      <c r="AE61">
        <f>'IDT-1'!C61</f>
        <v>0</v>
      </c>
      <c r="AF61" s="25"/>
      <c r="AG61">
        <f t="shared" si="2"/>
        <v>804.92113514472089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-120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B62">
        <v>0</v>
      </c>
      <c r="C62">
        <v>0</v>
      </c>
      <c r="D62">
        <f>TWEPL!Q62</f>
        <v>0</v>
      </c>
      <c r="E62">
        <f>GT_NG!Q62</f>
        <v>6.7719894520949317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515.34982534378321</v>
      </c>
      <c r="P62" s="37">
        <v>33.66740740740741</v>
      </c>
      <c r="Q62" s="37">
        <v>11.54</v>
      </c>
      <c r="R62" s="39">
        <v>24.499999999999996</v>
      </c>
      <c r="S62" s="39">
        <v>0</v>
      </c>
      <c r="T62" s="38">
        <f>SUMPRODUCT(LTA!J62:AN62,LTA!J$101:AN$101,LTA!J$104:AN$104)</f>
        <v>300.62</v>
      </c>
      <c r="U62" s="38">
        <f>SUMPRODUCT(LTA!J62:AN62,LTA!J$102:AN$102,LTA!J$104:AN$104)</f>
        <v>81.900000000000006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-96.2</v>
      </c>
      <c r="AC62">
        <f t="shared" si="0"/>
        <v>9.576363353787416</v>
      </c>
      <c r="AD62">
        <f t="shared" si="1"/>
        <v>810.16510828239461</v>
      </c>
      <c r="AE62">
        <f>'IDT-1'!C62</f>
        <v>0</v>
      </c>
      <c r="AF62" s="25"/>
      <c r="AG62">
        <f t="shared" si="2"/>
        <v>810.16510828239461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-107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B63">
        <v>0</v>
      </c>
      <c r="C63">
        <v>0</v>
      </c>
      <c r="D63">
        <f>TWEPL!Q63</f>
        <v>0</v>
      </c>
      <c r="E63">
        <f>GT_NG!Q63</f>
        <v>6.7719894520949317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546.84620665395039</v>
      </c>
      <c r="P63" s="37">
        <v>33.66740740740741</v>
      </c>
      <c r="Q63" s="37">
        <v>11.54</v>
      </c>
      <c r="R63" s="39">
        <v>24.499999999999996</v>
      </c>
      <c r="S63" s="39">
        <v>0</v>
      </c>
      <c r="T63" s="38">
        <f>SUMPRODUCT(LTA!J63:AN63,LTA!J$101:AN$101,LTA!J$104:AN$104)</f>
        <v>288.84000000000003</v>
      </c>
      <c r="U63" s="38">
        <f>SUMPRODUCT(LTA!J63:AN63,LTA!J$102:AN$102,LTA!J$104:AN$104)</f>
        <v>81.72999999999999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-61</v>
      </c>
      <c r="AA63" s="76">
        <f>STOA!I63</f>
        <v>0</v>
      </c>
      <c r="AB63" s="76">
        <f>-STOA!O63</f>
        <v>-96.2</v>
      </c>
      <c r="AC63">
        <f t="shared" si="0"/>
        <v>9.8781901753762007</v>
      </c>
      <c r="AD63">
        <f t="shared" si="1"/>
        <v>810.409662770973</v>
      </c>
      <c r="AE63">
        <f>'IDT-1'!C63</f>
        <v>0</v>
      </c>
      <c r="AF63" s="25"/>
      <c r="AG63">
        <f t="shared" si="2"/>
        <v>810.409662770973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-65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B64">
        <v>0</v>
      </c>
      <c r="C64">
        <v>0</v>
      </c>
      <c r="D64">
        <f>TWEPL!Q64</f>
        <v>0</v>
      </c>
      <c r="E64">
        <f>GT_NG!Q64</f>
        <v>6.7719894520949317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546.82874649458779</v>
      </c>
      <c r="P64" s="37">
        <v>33.66740740740741</v>
      </c>
      <c r="Q64" s="37">
        <v>11.54</v>
      </c>
      <c r="R64" s="39">
        <v>24.499999999999996</v>
      </c>
      <c r="S64" s="39">
        <v>0</v>
      </c>
      <c r="T64" s="38">
        <f>SUMPRODUCT(LTA!J64:AN64,LTA!J$101:AN$101,LTA!J$104:AN$104)</f>
        <v>273.98</v>
      </c>
      <c r="U64" s="38">
        <f>SUMPRODUCT(LTA!J64:AN64,LTA!J$102:AN$102,LTA!J$104:AN$104)</f>
        <v>81.569999999999993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-51</v>
      </c>
      <c r="AA64" s="76">
        <f>STOA!I64</f>
        <v>0</v>
      </c>
      <c r="AB64" s="76">
        <f>-STOA!O64</f>
        <v>-96.2</v>
      </c>
      <c r="AC64">
        <f t="shared" si="0"/>
        <v>9.6429782118941088</v>
      </c>
      <c r="AD64">
        <f t="shared" si="1"/>
        <v>810.60741457509243</v>
      </c>
      <c r="AE64">
        <f>'IDT-1'!C64</f>
        <v>0</v>
      </c>
      <c r="AF64" s="25"/>
      <c r="AG64">
        <f t="shared" si="2"/>
        <v>810.60741457509243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-60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B65">
        <v>0</v>
      </c>
      <c r="C65">
        <v>0</v>
      </c>
      <c r="D65">
        <f>TWEPL!Q65</f>
        <v>0</v>
      </c>
      <c r="E65">
        <f>GT_NG!Q65</f>
        <v>6.7719894520949317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511.09093804326324</v>
      </c>
      <c r="P65" s="37">
        <v>33.66740740740741</v>
      </c>
      <c r="Q65" s="37">
        <v>11.54</v>
      </c>
      <c r="R65" s="39">
        <v>24.499999999999996</v>
      </c>
      <c r="S65" s="39">
        <v>0</v>
      </c>
      <c r="T65" s="38">
        <f>SUMPRODUCT(LTA!J65:AN65,LTA!J$101:AN$101,LTA!J$104:AN$104)</f>
        <v>260.68</v>
      </c>
      <c r="U65" s="38">
        <f>SUMPRODUCT(LTA!J65:AN65,LTA!J$102:AN$102,LTA!J$104:AN$104)</f>
        <v>81.569999999999993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-41</v>
      </c>
      <c r="AA65" s="76">
        <f>STOA!I65</f>
        <v>0</v>
      </c>
      <c r="AB65" s="76">
        <f>-STOA!O65</f>
        <v>-96.2</v>
      </c>
      <c r="AC65">
        <f t="shared" si="0"/>
        <v>8.7101910261914757</v>
      </c>
      <c r="AD65">
        <f t="shared" si="1"/>
        <v>832.50239330947056</v>
      </c>
      <c r="AE65">
        <f>'IDT-1'!C65</f>
        <v>0</v>
      </c>
      <c r="AF65" s="25"/>
      <c r="AG65">
        <f t="shared" si="2"/>
        <v>832.50239330947056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B66">
        <v>0</v>
      </c>
      <c r="C66">
        <v>0</v>
      </c>
      <c r="D66">
        <f>TWEPL!Q66</f>
        <v>0</v>
      </c>
      <c r="E66">
        <f>GT_NG!Q66</f>
        <v>6.7719894520949317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511.00347820979306</v>
      </c>
      <c r="P66" s="37">
        <v>33.66740740740741</v>
      </c>
      <c r="Q66" s="37">
        <v>11.54</v>
      </c>
      <c r="R66" s="39">
        <v>24.499999999999996</v>
      </c>
      <c r="S66" s="39">
        <v>0</v>
      </c>
      <c r="T66" s="38">
        <f>SUMPRODUCT(LTA!J66:AN66,LTA!J$101:AN$101,LTA!J$104:AN$104)</f>
        <v>245.93</v>
      </c>
      <c r="U66" s="38">
        <f>SUMPRODUCT(LTA!J66:AN66,LTA!J$102:AN$102,LTA!J$104:AN$104)</f>
        <v>81.400000000000006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-41</v>
      </c>
      <c r="AA66" s="76">
        <f>STOA!I66</f>
        <v>0</v>
      </c>
      <c r="AB66" s="76">
        <f>-STOA!O66</f>
        <v>-96.2</v>
      </c>
      <c r="AC66">
        <f t="shared" si="0"/>
        <v>8.5931328394904103</v>
      </c>
      <c r="AD66">
        <f t="shared" si="1"/>
        <v>817.6119916627016</v>
      </c>
      <c r="AE66">
        <f>'IDT-1'!C66</f>
        <v>0</v>
      </c>
      <c r="AF66" s="25"/>
      <c r="AG66">
        <f t="shared" si="2"/>
        <v>817.6119916627016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B67">
        <v>0</v>
      </c>
      <c r="C67">
        <v>0</v>
      </c>
      <c r="D67">
        <f>TWEPL!Q67</f>
        <v>0</v>
      </c>
      <c r="E67">
        <f>GT_NG!Q67</f>
        <v>6.7719894520949317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513.07296503555131</v>
      </c>
      <c r="P67" s="37">
        <v>33.66740740740741</v>
      </c>
      <c r="Q67" s="37">
        <v>11.54</v>
      </c>
      <c r="R67" s="39">
        <v>24.5</v>
      </c>
      <c r="S67" s="39">
        <v>0</v>
      </c>
      <c r="T67" s="38">
        <f>SUMPRODUCT(LTA!J67:AN67,LTA!J$101:AN$101,LTA!J$104:AN$104)</f>
        <v>232.68</v>
      </c>
      <c r="U67" s="38">
        <f>SUMPRODUCT(LTA!J67:AN67,LTA!J$102:AN$102,LTA!J$104:AN$104)</f>
        <v>81.400000000000006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23.08</v>
      </c>
      <c r="Z67" s="35">
        <f>IEX!O67</f>
        <v>0</v>
      </c>
      <c r="AA67" s="76">
        <f>STOA!I67</f>
        <v>0</v>
      </c>
      <c r="AB67" s="76">
        <f>-STOA!O67</f>
        <v>-144.30000000000001</v>
      </c>
      <c r="AC67">
        <f t="shared" si="0"/>
        <v>8.7417641965378134</v>
      </c>
      <c r="AD67">
        <f t="shared" si="1"/>
        <v>822.2628471314124</v>
      </c>
      <c r="AE67">
        <f>'IDT-1'!C67</f>
        <v>0</v>
      </c>
      <c r="AF67" s="25"/>
      <c r="AG67">
        <f t="shared" si="2"/>
        <v>822.2628471314124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B68">
        <v>0</v>
      </c>
      <c r="C68">
        <v>0</v>
      </c>
      <c r="D68">
        <f>TWEPL!Q68</f>
        <v>0</v>
      </c>
      <c r="E68">
        <f>GT_NG!Q68</f>
        <v>6.7719894520949317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514.91590944220832</v>
      </c>
      <c r="P68" s="37">
        <v>33.66740740740741</v>
      </c>
      <c r="Q68" s="37">
        <v>11.54</v>
      </c>
      <c r="R68" s="39">
        <v>24.5</v>
      </c>
      <c r="S68" s="39">
        <v>0</v>
      </c>
      <c r="T68" s="38">
        <f>SUMPRODUCT(LTA!J68:AN68,LTA!J$101:AN$101,LTA!J$104:AN$104)</f>
        <v>213.5</v>
      </c>
      <c r="U68" s="38">
        <f>SUMPRODUCT(LTA!J68:AN68,LTA!J$102:AN$102,LTA!J$104:AN$104)</f>
        <v>80.569999999999993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42.33</v>
      </c>
      <c r="Z68" s="35">
        <f>IEX!O68</f>
        <v>0</v>
      </c>
      <c r="AA68" s="76">
        <f>STOA!I68</f>
        <v>0</v>
      </c>
      <c r="AB68" s="76">
        <f>-STOA!O68</f>
        <v>-144.30000000000001</v>
      </c>
      <c r="AC68">
        <f t="shared" ref="AC68:AC98" si="3">SUMIF(B68:AB68,"&gt;0")*$AC$2-SUMIF(B68:AB68,"&lt;0")*($AC$2/(1-$AC$2))+SUMIF(AI68:AR68,"&gt;0")*$AC$2-SUMIF(AI68:AR68,"&lt;0")*($AC$2/(1-$AC$2))</f>
        <v>8.8131017091705743</v>
      </c>
      <c r="AD68">
        <f t="shared" ref="AD68:AD98" si="4">SUM(B68:AB68,AI68:AV68)-AC68</f>
        <v>815.27445402543651</v>
      </c>
      <c r="AE68">
        <f>'IDT-1'!C68</f>
        <v>0</v>
      </c>
      <c r="AF68" s="25"/>
      <c r="AG68">
        <f t="shared" ref="AG68:AG98" si="5">SUM(AD68:AF68)</f>
        <v>815.27445402543651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-8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B69">
        <v>0</v>
      </c>
      <c r="C69">
        <v>0</v>
      </c>
      <c r="D69">
        <f>TWEPL!Q69</f>
        <v>0</v>
      </c>
      <c r="E69">
        <f>GT_NG!Q69</f>
        <v>6.7719894520949317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537.6065742085442</v>
      </c>
      <c r="P69" s="37">
        <v>33.66740740740741</v>
      </c>
      <c r="Q69" s="37">
        <v>11.54</v>
      </c>
      <c r="R69" s="39">
        <v>24.5</v>
      </c>
      <c r="S69" s="39">
        <v>0</v>
      </c>
      <c r="T69" s="38">
        <f>SUMPRODUCT(LTA!J69:AN69,LTA!J$101:AN$101,LTA!J$104:AN$104)</f>
        <v>201.68</v>
      </c>
      <c r="U69" s="38">
        <f>SUMPRODUCT(LTA!J69:AN69,LTA!J$102:AN$102,LTA!J$104:AN$104)</f>
        <v>80.22999999999999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61.56</v>
      </c>
      <c r="Z69" s="35">
        <f>IEX!O69</f>
        <v>0</v>
      </c>
      <c r="AA69" s="76">
        <f>STOA!I69</f>
        <v>0</v>
      </c>
      <c r="AB69" s="76">
        <f>-STOA!O69</f>
        <v>-144.30000000000001</v>
      </c>
      <c r="AC69">
        <f t="shared" si="3"/>
        <v>9.1002641223262231</v>
      </c>
      <c r="AD69">
        <f t="shared" si="4"/>
        <v>837.74795637861689</v>
      </c>
      <c r="AE69">
        <f>'IDT-1'!C69</f>
        <v>0</v>
      </c>
      <c r="AF69" s="25"/>
      <c r="AG69">
        <f t="shared" si="5"/>
        <v>837.74795637861689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-15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B70">
        <v>0</v>
      </c>
      <c r="C70">
        <v>0</v>
      </c>
      <c r="D70">
        <f>TWEPL!Q70</f>
        <v>0</v>
      </c>
      <c r="E70">
        <f>GT_NG!Q70</f>
        <v>6.7719894520949317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556.85559243066405</v>
      </c>
      <c r="P70" s="37">
        <v>33.66740740740741</v>
      </c>
      <c r="Q70" s="37">
        <v>11.54</v>
      </c>
      <c r="R70" s="39">
        <v>24.5</v>
      </c>
      <c r="S70" s="39">
        <v>0</v>
      </c>
      <c r="T70" s="38">
        <f>SUMPRODUCT(LTA!J70:AN70,LTA!J$101:AN$101,LTA!J$104:AN$104)</f>
        <v>179.51999999999998</v>
      </c>
      <c r="U70" s="38">
        <f>SUMPRODUCT(LTA!J70:AN70,LTA!J$102:AN$102,LTA!J$104:AN$104)</f>
        <v>80.069999999999993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60.6</v>
      </c>
      <c r="Z70" s="35">
        <f>IEX!O70</f>
        <v>0</v>
      </c>
      <c r="AA70" s="76">
        <f>STOA!I70</f>
        <v>0</v>
      </c>
      <c r="AB70" s="76">
        <f>-STOA!O70</f>
        <v>-144.30000000000001</v>
      </c>
      <c r="AC70">
        <f t="shared" si="3"/>
        <v>9.0452385096109449</v>
      </c>
      <c r="AD70">
        <f t="shared" si="4"/>
        <v>836.77200021345197</v>
      </c>
      <c r="AE70">
        <f>'IDT-1'!C70</f>
        <v>0</v>
      </c>
      <c r="AF70" s="25"/>
      <c r="AG70">
        <f t="shared" si="5"/>
        <v>836.77200021345197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-12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B71">
        <v>0</v>
      </c>
      <c r="C71">
        <v>0</v>
      </c>
      <c r="D71">
        <f>TWEPL!Q71</f>
        <v>0</v>
      </c>
      <c r="E71">
        <f>GT_NG!Q71</f>
        <v>6.7719894520949317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572.64395522317591</v>
      </c>
      <c r="P71" s="37">
        <v>33.66740740740741</v>
      </c>
      <c r="Q71" s="37">
        <v>11.54</v>
      </c>
      <c r="R71" s="39">
        <v>24.5</v>
      </c>
      <c r="S71" s="39">
        <v>0</v>
      </c>
      <c r="T71" s="38">
        <f>SUMPRODUCT(LTA!J71:AN71,LTA!J$101:AN$101,LTA!J$104:AN$104)</f>
        <v>146.01</v>
      </c>
      <c r="U71" s="38">
        <f>SUMPRODUCT(LTA!J71:AN71,LTA!J$102:AN$102,LTA!J$104:AN$104)</f>
        <v>83.07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22.12</v>
      </c>
      <c r="Z71" s="35">
        <f>IEX!O71</f>
        <v>0</v>
      </c>
      <c r="AA71" s="76">
        <f>STOA!I71</f>
        <v>0</v>
      </c>
      <c r="AB71" s="76">
        <f>-STOA!O71</f>
        <v>-144.30000000000001</v>
      </c>
      <c r="AC71">
        <f t="shared" si="3"/>
        <v>8.535929920001287</v>
      </c>
      <c r="AD71">
        <f t="shared" si="4"/>
        <v>796.07967159557347</v>
      </c>
      <c r="AE71">
        <f>'IDT-1'!C71</f>
        <v>0</v>
      </c>
      <c r="AF71" s="25"/>
      <c r="AG71">
        <f t="shared" si="5"/>
        <v>796.07967159557347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B72">
        <v>0</v>
      </c>
      <c r="C72">
        <v>0</v>
      </c>
      <c r="D72">
        <f>TWEPL!Q72</f>
        <v>0</v>
      </c>
      <c r="E72">
        <f>GT_NG!Q72</f>
        <v>6.7719894520949317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573.31071958291591</v>
      </c>
      <c r="P72" s="37">
        <v>33.66740740740741</v>
      </c>
      <c r="Q72" s="37">
        <v>11.54</v>
      </c>
      <c r="R72" s="39">
        <v>21.782656421514819</v>
      </c>
      <c r="S72" s="39">
        <v>0</v>
      </c>
      <c r="T72" s="38">
        <f>SUMPRODUCT(LTA!J72:AN72,LTA!J$101:AN$101,LTA!J$104:AN$104)</f>
        <v>125.1</v>
      </c>
      <c r="U72" s="38">
        <f>SUMPRODUCT(LTA!J72:AN72,LTA!J$102:AN$102,LTA!J$104:AN$104)</f>
        <v>82.9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55.79</v>
      </c>
      <c r="Z72" s="35">
        <f>IEX!O72</f>
        <v>0</v>
      </c>
      <c r="AA72" s="76">
        <f>STOA!I72</f>
        <v>0</v>
      </c>
      <c r="AB72" s="76">
        <f>-STOA!O72</f>
        <v>-144.30000000000001</v>
      </c>
      <c r="AC72">
        <f t="shared" si="3"/>
        <v>8.6181374020950727</v>
      </c>
      <c r="AD72">
        <f t="shared" si="4"/>
        <v>806.53688489473461</v>
      </c>
      <c r="AE72">
        <f>'IDT-1'!C72</f>
        <v>0</v>
      </c>
      <c r="AF72" s="25"/>
      <c r="AG72">
        <f t="shared" si="5"/>
        <v>806.53688489473461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B73">
        <v>0</v>
      </c>
      <c r="C73">
        <v>0</v>
      </c>
      <c r="D73">
        <f>TWEPL!Q73</f>
        <v>0</v>
      </c>
      <c r="E73">
        <f>GT_NG!Q73</f>
        <v>6.7719894520949317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590.27074019980626</v>
      </c>
      <c r="P73" s="37">
        <v>33.67</v>
      </c>
      <c r="Q73" s="37">
        <v>11.54</v>
      </c>
      <c r="R73" s="39">
        <v>13.35</v>
      </c>
      <c r="S73" s="39">
        <v>0</v>
      </c>
      <c r="T73" s="38">
        <f>SUMPRODUCT(LTA!J73:AN73,LTA!J$101:AN$101,LTA!J$104:AN$104)</f>
        <v>116.83</v>
      </c>
      <c r="U73" s="38">
        <f>SUMPRODUCT(LTA!J73:AN73,LTA!J$102:AN$102,LTA!J$104:AN$104)</f>
        <v>130.04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77.91</v>
      </c>
      <c r="Z73" s="35">
        <f>IEX!O73</f>
        <v>0</v>
      </c>
      <c r="AA73" s="76">
        <f>STOA!I73</f>
        <v>0</v>
      </c>
      <c r="AB73" s="76">
        <f>-STOA!O73</f>
        <v>-144.30000000000001</v>
      </c>
      <c r="AC73">
        <f t="shared" si="3"/>
        <v>9.5141523877584167</v>
      </c>
      <c r="AD73">
        <f t="shared" si="4"/>
        <v>830.1608266970394</v>
      </c>
      <c r="AE73">
        <f>'IDT-1'!C73</f>
        <v>0</v>
      </c>
      <c r="AF73" s="25"/>
      <c r="AG73">
        <f t="shared" si="5"/>
        <v>830.1608266970394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-45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B74">
        <v>0</v>
      </c>
      <c r="C74">
        <v>0</v>
      </c>
      <c r="D74">
        <f>TWEPL!Q74</f>
        <v>0</v>
      </c>
      <c r="E74">
        <f>GT_NG!Q74</f>
        <v>6.7719894520949317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605.75334510740129</v>
      </c>
      <c r="P74" s="37">
        <v>33.67</v>
      </c>
      <c r="Q74" s="37">
        <v>11.54</v>
      </c>
      <c r="R74" s="39">
        <v>6.68</v>
      </c>
      <c r="S74" s="39">
        <v>0</v>
      </c>
      <c r="T74" s="38">
        <f>SUMPRODUCT(LTA!J74:AN74,LTA!J$101:AN$101,LTA!J$104:AN$104)</f>
        <v>104.48</v>
      </c>
      <c r="U74" s="38">
        <f>SUMPRODUCT(LTA!J74:AN74,LTA!J$102:AN$102,LTA!J$104:AN$104)</f>
        <v>129.70999999999998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52.9</v>
      </c>
      <c r="Z74" s="35">
        <f>IEX!O74</f>
        <v>0</v>
      </c>
      <c r="AA74" s="76">
        <f>STOA!I74</f>
        <v>0</v>
      </c>
      <c r="AB74" s="76">
        <f>-STOA!O74</f>
        <v>-144.30000000000001</v>
      </c>
      <c r="AC74">
        <f t="shared" si="3"/>
        <v>9.0137625661465073</v>
      </c>
      <c r="AD74">
        <f t="shared" si="4"/>
        <v>836.78382142624616</v>
      </c>
      <c r="AE74">
        <f>'IDT-1'!C74</f>
        <v>0</v>
      </c>
      <c r="AF74" s="25"/>
      <c r="AG74">
        <f t="shared" si="5"/>
        <v>836.78382142624616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B75">
        <v>0</v>
      </c>
      <c r="C75">
        <v>0</v>
      </c>
      <c r="D75">
        <f>TWEPL!Q75</f>
        <v>0</v>
      </c>
      <c r="E75">
        <f>GT_NG!Q75</f>
        <v>6.7719894520949317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625.81013741790991</v>
      </c>
      <c r="P75" s="37">
        <v>67.989999999999995</v>
      </c>
      <c r="Q75" s="37">
        <v>22.040000000000003</v>
      </c>
      <c r="R75" s="39">
        <v>0</v>
      </c>
      <c r="S75" s="39">
        <v>0</v>
      </c>
      <c r="T75" s="38">
        <f>SUMPRODUCT(LTA!J75:AN75,LTA!J$101:AN$101,LTA!J$104:AN$104)</f>
        <v>94.99</v>
      </c>
      <c r="U75" s="38">
        <f>SUMPRODUCT(LTA!J75:AN75,LTA!J$102:AN$102,LTA!J$104:AN$104)</f>
        <v>131.04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96.19</v>
      </c>
      <c r="Z75" s="35">
        <f>IEX!O75</f>
        <v>0</v>
      </c>
      <c r="AA75" s="76">
        <f>STOA!I75</f>
        <v>0</v>
      </c>
      <c r="AB75" s="76">
        <f>-STOA!O75</f>
        <v>-192.4</v>
      </c>
      <c r="AC75">
        <f t="shared" si="3"/>
        <v>10.552213461104982</v>
      </c>
      <c r="AD75">
        <f t="shared" si="4"/>
        <v>825.47216284179649</v>
      </c>
      <c r="AE75">
        <f>'IDT-1'!C75</f>
        <v>0</v>
      </c>
      <c r="AF75" s="25"/>
      <c r="AG75">
        <f t="shared" si="5"/>
        <v>825.47216284179649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-65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B76">
        <v>0</v>
      </c>
      <c r="C76">
        <v>0</v>
      </c>
      <c r="D76">
        <f>TWEPL!Q76</f>
        <v>0</v>
      </c>
      <c r="E76">
        <f>GT_NG!Q76</f>
        <v>6.7719894520949317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710.68451638056945</v>
      </c>
      <c r="P76" s="37">
        <v>67.989999999999995</v>
      </c>
      <c r="Q76" s="37">
        <v>22.040000000000003</v>
      </c>
      <c r="R76" s="39">
        <v>0</v>
      </c>
      <c r="S76" s="39">
        <v>0</v>
      </c>
      <c r="T76" s="38">
        <f>SUMPRODUCT(LTA!J76:AN76,LTA!J$101:AN$101,LTA!J$104:AN$104)</f>
        <v>87.07</v>
      </c>
      <c r="U76" s="38">
        <f>SUMPRODUCT(LTA!J76:AN76,LTA!J$102:AN$102,LTA!J$104:AN$104)</f>
        <v>130.88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-192.4</v>
      </c>
      <c r="AC76">
        <f t="shared" si="3"/>
        <v>10.275146524492056</v>
      </c>
      <c r="AD76">
        <f t="shared" si="4"/>
        <v>822.35360874106891</v>
      </c>
      <c r="AE76">
        <f>'IDT-1'!C76</f>
        <v>0</v>
      </c>
      <c r="AF76" s="25"/>
      <c r="AG76">
        <f t="shared" si="5"/>
        <v>822.35360874106891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-49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B77">
        <v>0</v>
      </c>
      <c r="C77">
        <v>0</v>
      </c>
      <c r="D77">
        <f>TWEPL!Q77</f>
        <v>0</v>
      </c>
      <c r="E77">
        <f>GT_NG!Q77</f>
        <v>6.7719894520949317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694.94355577407987</v>
      </c>
      <c r="P77" s="37">
        <v>67.989999999999995</v>
      </c>
      <c r="Q77" s="37">
        <v>22.040000000000003</v>
      </c>
      <c r="R77" s="39">
        <v>0</v>
      </c>
      <c r="S77" s="39">
        <v>0</v>
      </c>
      <c r="T77" s="38">
        <f>SUMPRODUCT(LTA!J77:AN77,LTA!J$101:AN$101,LTA!J$104:AN$104)</f>
        <v>83.35</v>
      </c>
      <c r="U77" s="38">
        <f>SUMPRODUCT(LTA!J77:AN77,LTA!J$102:AN$102,LTA!J$104:AN$104)</f>
        <v>130.70999999999998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-192.4</v>
      </c>
      <c r="AC77">
        <f t="shared" si="3"/>
        <v>9.7368204359138275</v>
      </c>
      <c r="AD77">
        <f t="shared" si="4"/>
        <v>852.26097422315763</v>
      </c>
      <c r="AE77">
        <f>'IDT-1'!C77</f>
        <v>0</v>
      </c>
      <c r="AF77" s="25"/>
      <c r="AG77">
        <f t="shared" si="5"/>
        <v>852.26097422315763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B78">
        <v>0</v>
      </c>
      <c r="C78">
        <v>0</v>
      </c>
      <c r="D78">
        <f>TWEPL!Q78</f>
        <v>0</v>
      </c>
      <c r="E78">
        <f>GT_NG!Q78</f>
        <v>6.7719894520949317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711.09077825347993</v>
      </c>
      <c r="P78" s="37">
        <v>67.989999999999995</v>
      </c>
      <c r="Q78" s="37">
        <v>22.040000000000003</v>
      </c>
      <c r="R78" s="39">
        <v>0</v>
      </c>
      <c r="S78" s="39">
        <v>0</v>
      </c>
      <c r="T78" s="38">
        <f>SUMPRODUCT(LTA!J78:AN78,LTA!J$101:AN$101,LTA!J$104:AN$104)</f>
        <v>79.83</v>
      </c>
      <c r="U78" s="38">
        <f>SUMPRODUCT(LTA!J78:AN78,LTA!J$102:AN$102,LTA!J$104:AN$104)</f>
        <v>130.54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-40</v>
      </c>
      <c r="AA78" s="76">
        <f>STOA!I78</f>
        <v>0</v>
      </c>
      <c r="AB78" s="76">
        <f>-STOA!O78</f>
        <v>-192.4</v>
      </c>
      <c r="AC78">
        <f t="shared" si="3"/>
        <v>10.14843950255732</v>
      </c>
      <c r="AD78">
        <f t="shared" si="4"/>
        <v>824.30657763591432</v>
      </c>
      <c r="AE78">
        <f>'IDT-1'!C78</f>
        <v>0</v>
      </c>
      <c r="AF78" s="25"/>
      <c r="AG78">
        <f t="shared" si="5"/>
        <v>824.30657763591432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B79">
        <v>0</v>
      </c>
      <c r="C79">
        <v>0</v>
      </c>
      <c r="D79">
        <f>TWEPL!Q79</f>
        <v>0</v>
      </c>
      <c r="E79">
        <f>GT_NG!Q79</f>
        <v>6.7719894520949317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48.100000000000009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706.34077825347993</v>
      </c>
      <c r="P79" s="37">
        <v>67.989999999999995</v>
      </c>
      <c r="Q79" s="37">
        <v>22.040000000000003</v>
      </c>
      <c r="R79" s="39">
        <v>0</v>
      </c>
      <c r="S79" s="39">
        <v>0</v>
      </c>
      <c r="T79" s="38">
        <f>SUMPRODUCT(LTA!J79:AN79,LTA!J$101:AN$101,LTA!J$104:AN$104)</f>
        <v>78.33</v>
      </c>
      <c r="U79" s="38">
        <f>SUMPRODUCT(LTA!J79:AN79,LTA!J$102:AN$102,LTA!J$104:AN$104)</f>
        <v>131.88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-30</v>
      </c>
      <c r="AA79" s="76">
        <f>STOA!I79</f>
        <v>0</v>
      </c>
      <c r="AB79" s="76">
        <f>-STOA!O79</f>
        <v>-192.4</v>
      </c>
      <c r="AC79">
        <f t="shared" si="3"/>
        <v>10.11416327526333</v>
      </c>
      <c r="AD79">
        <f t="shared" si="4"/>
        <v>817.93860443031156</v>
      </c>
      <c r="AE79">
        <f>'IDT-1'!C79</f>
        <v>0</v>
      </c>
      <c r="AF79" s="25"/>
      <c r="AG79">
        <f t="shared" si="5"/>
        <v>817.93860443031156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-11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B80">
        <v>0</v>
      </c>
      <c r="C80">
        <v>0</v>
      </c>
      <c r="D80">
        <f>TWEPL!Q80</f>
        <v>0</v>
      </c>
      <c r="E80">
        <f>GT_NG!Q80</f>
        <v>6.7719894520949317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54.899999999999991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705.12418767376971</v>
      </c>
      <c r="P80" s="37">
        <v>67.989999999999995</v>
      </c>
      <c r="Q80" s="37">
        <v>22.040000000000003</v>
      </c>
      <c r="R80" s="39">
        <v>0</v>
      </c>
      <c r="S80" s="39">
        <v>0</v>
      </c>
      <c r="T80" s="38">
        <f>SUMPRODUCT(LTA!J80:AN80,LTA!J$101:AN$101,LTA!J$104:AN$104)</f>
        <v>78.33</v>
      </c>
      <c r="U80" s="38">
        <f>SUMPRODUCT(LTA!J80:AN80,LTA!J$102:AN$102,LTA!J$104:AN$104)</f>
        <v>131.54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-30</v>
      </c>
      <c r="AA80" s="76">
        <f>STOA!I80</f>
        <v>0</v>
      </c>
      <c r="AB80" s="76">
        <f>-STOA!O80</f>
        <v>-192.4</v>
      </c>
      <c r="AC80">
        <f t="shared" si="3"/>
        <v>10.20222977843722</v>
      </c>
      <c r="AD80">
        <f t="shared" si="4"/>
        <v>817.09394734742762</v>
      </c>
      <c r="AE80">
        <f>'IDT-1'!C80</f>
        <v>0</v>
      </c>
      <c r="AF80" s="25"/>
      <c r="AG80">
        <f t="shared" si="5"/>
        <v>817.09394734742762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-17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B81">
        <v>0</v>
      </c>
      <c r="C81">
        <v>0</v>
      </c>
      <c r="D81">
        <f>TWEPL!Q81</f>
        <v>0</v>
      </c>
      <c r="E81">
        <f>GT_NG!Q81</f>
        <v>6.7719894520949317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54.899999999999991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705.12418767376971</v>
      </c>
      <c r="P81" s="37">
        <v>67.989999999999995</v>
      </c>
      <c r="Q81" s="37">
        <v>22.040000000000003</v>
      </c>
      <c r="R81" s="39">
        <v>0</v>
      </c>
      <c r="S81" s="39">
        <v>0</v>
      </c>
      <c r="T81" s="38">
        <f>SUMPRODUCT(LTA!J81:AN81,LTA!J$101:AN$101,LTA!J$104:AN$104)</f>
        <v>71.67</v>
      </c>
      <c r="U81" s="38">
        <f>SUMPRODUCT(LTA!J81:AN81,LTA!J$102:AN$102,LTA!J$104:AN$104)</f>
        <v>131.20999999999998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-35</v>
      </c>
      <c r="AA81" s="76">
        <f>STOA!I81</f>
        <v>0</v>
      </c>
      <c r="AB81" s="76">
        <f>-STOA!O81</f>
        <v>-192.4</v>
      </c>
      <c r="AC81">
        <f t="shared" si="3"/>
        <v>10.304934144089303</v>
      </c>
      <c r="AD81">
        <f t="shared" si="4"/>
        <v>790.00124298177525</v>
      </c>
      <c r="AE81">
        <f>'IDT-1'!C81</f>
        <v>0</v>
      </c>
      <c r="AF81" s="25"/>
      <c r="AG81">
        <f t="shared" si="5"/>
        <v>790.00124298177525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-32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B82">
        <v>0</v>
      </c>
      <c r="C82">
        <v>0</v>
      </c>
      <c r="D82">
        <f>TWEPL!Q82</f>
        <v>0</v>
      </c>
      <c r="E82">
        <f>GT_NG!Q82</f>
        <v>6.7719894520949317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54.899999999999991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705.12418767376971</v>
      </c>
      <c r="P82" s="37">
        <v>67.989999999999995</v>
      </c>
      <c r="Q82" s="37">
        <v>22.040000000000003</v>
      </c>
      <c r="R82" s="39">
        <v>0</v>
      </c>
      <c r="S82" s="39">
        <v>0</v>
      </c>
      <c r="T82" s="38">
        <f>SUMPRODUCT(LTA!J82:AN82,LTA!J$101:AN$101,LTA!J$104:AN$104)</f>
        <v>71.67</v>
      </c>
      <c r="U82" s="38">
        <f>SUMPRODUCT(LTA!J82:AN82,LTA!J$102:AN$102,LTA!J$104:AN$104)</f>
        <v>130.88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-50</v>
      </c>
      <c r="AA82" s="76">
        <f>STOA!I82</f>
        <v>0</v>
      </c>
      <c r="AB82" s="76">
        <f>-STOA!O82</f>
        <v>-192.4</v>
      </c>
      <c r="AC82">
        <f t="shared" si="3"/>
        <v>10.404557281763159</v>
      </c>
      <c r="AD82">
        <f t="shared" si="4"/>
        <v>776.57161984410152</v>
      </c>
      <c r="AE82">
        <f>'IDT-1'!C82</f>
        <v>0</v>
      </c>
      <c r="AF82" s="25"/>
      <c r="AG82">
        <f t="shared" si="5"/>
        <v>776.57161984410152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-30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B83">
        <v>0</v>
      </c>
      <c r="C83">
        <v>0</v>
      </c>
      <c r="D83">
        <f>TWEPL!Q83</f>
        <v>0</v>
      </c>
      <c r="E83">
        <f>GT_NG!Q83</f>
        <v>7.6003415883859962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48.100000000000009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697.56418767376965</v>
      </c>
      <c r="P83" s="37">
        <v>67.989999999999995</v>
      </c>
      <c r="Q83" s="37">
        <v>22.040000000000003</v>
      </c>
      <c r="R83" s="39">
        <v>0</v>
      </c>
      <c r="S83" s="39">
        <v>0</v>
      </c>
      <c r="T83" s="38">
        <f>SUMPRODUCT(LTA!J83:AN83,LTA!J$101:AN$101,LTA!J$104:AN$104)</f>
        <v>68</v>
      </c>
      <c r="U83" s="38">
        <f>SUMPRODUCT(LTA!J83:AN83,LTA!J$102:AN$102,LTA!J$104:AN$104)</f>
        <v>127.38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-65</v>
      </c>
      <c r="AA83" s="76">
        <f>STOA!I83</f>
        <v>0</v>
      </c>
      <c r="AB83" s="76">
        <f>-STOA!O83</f>
        <v>-192.4</v>
      </c>
      <c r="AC83">
        <f t="shared" si="3"/>
        <v>10.125164654187163</v>
      </c>
      <c r="AD83">
        <f t="shared" si="4"/>
        <v>771.14936460796844</v>
      </c>
      <c r="AE83">
        <f>'IDT-1'!C83</f>
        <v>0</v>
      </c>
      <c r="AF83" s="25"/>
      <c r="AG83">
        <f t="shared" si="5"/>
        <v>771.14936460796844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B84">
        <v>0</v>
      </c>
      <c r="C84">
        <v>0</v>
      </c>
      <c r="D84">
        <f>TWEPL!Q84</f>
        <v>0</v>
      </c>
      <c r="E84">
        <f>GT_NG!Q84</f>
        <v>7.6003415883859962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48.100000000000009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694.20984727409711</v>
      </c>
      <c r="P84" s="37">
        <v>67.989999999999995</v>
      </c>
      <c r="Q84" s="37">
        <v>22.040000000000003</v>
      </c>
      <c r="R84" s="39">
        <v>0</v>
      </c>
      <c r="S84" s="39">
        <v>0</v>
      </c>
      <c r="T84" s="38">
        <f>SUMPRODUCT(LTA!J84:AN84,LTA!J$101:AN$101,LTA!J$104:AN$104)</f>
        <v>67.67</v>
      </c>
      <c r="U84" s="38">
        <f>SUMPRODUCT(LTA!J84:AN84,LTA!J$102:AN$102,LTA!J$104:AN$104)</f>
        <v>126.88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-60</v>
      </c>
      <c r="AA84" s="76">
        <f>STOA!I84</f>
        <v>0</v>
      </c>
      <c r="AB84" s="76">
        <f>-STOA!O84</f>
        <v>-192.4</v>
      </c>
      <c r="AC84">
        <f t="shared" si="3"/>
        <v>10.053220207656697</v>
      </c>
      <c r="AD84">
        <f t="shared" si="4"/>
        <v>772.03696865482641</v>
      </c>
      <c r="AE84">
        <f>'IDT-1'!C84</f>
        <v>0</v>
      </c>
      <c r="AF84" s="25"/>
      <c r="AG84">
        <f t="shared" si="5"/>
        <v>772.03696865482641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B85">
        <v>0</v>
      </c>
      <c r="C85">
        <v>0</v>
      </c>
      <c r="D85">
        <f>TWEPL!Q85</f>
        <v>0</v>
      </c>
      <c r="E85">
        <f>GT_NG!Q85</f>
        <v>7.6003415883859962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48.100000000000009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679.53740115279254</v>
      </c>
      <c r="P85" s="37">
        <v>67.989999999999995</v>
      </c>
      <c r="Q85" s="37">
        <v>22.040000000000003</v>
      </c>
      <c r="R85" s="39">
        <v>0</v>
      </c>
      <c r="S85" s="39">
        <v>0</v>
      </c>
      <c r="T85" s="38">
        <f>SUMPRODUCT(LTA!J85:AN85,LTA!J$101:AN$101,LTA!J$104:AN$104)</f>
        <v>67.33</v>
      </c>
      <c r="U85" s="38">
        <f>SUMPRODUCT(LTA!J85:AN85,LTA!J$102:AN$102,LTA!J$104:AN$104)</f>
        <v>126.88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-50</v>
      </c>
      <c r="AA85" s="76">
        <f>STOA!I85</f>
        <v>0</v>
      </c>
      <c r="AB85" s="76">
        <f>-STOA!O85</f>
        <v>-192.4</v>
      </c>
      <c r="AC85">
        <f t="shared" si="3"/>
        <v>9.9361231279105198</v>
      </c>
      <c r="AD85">
        <f t="shared" si="4"/>
        <v>757.14161961326806</v>
      </c>
      <c r="AE85">
        <f>'IDT-1'!C85</f>
        <v>0</v>
      </c>
      <c r="AF85" s="25"/>
      <c r="AG85">
        <f t="shared" si="5"/>
        <v>757.14161961326806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B86">
        <v>0</v>
      </c>
      <c r="C86">
        <v>0</v>
      </c>
      <c r="D86">
        <f>TWEPL!Q86</f>
        <v>0</v>
      </c>
      <c r="E86">
        <f>GT_NG!Q86</f>
        <v>7.6003415883859962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48.100000000000009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679.28494974160446</v>
      </c>
      <c r="P86" s="37">
        <v>67.989999999999995</v>
      </c>
      <c r="Q86" s="37">
        <v>22.040000000000003</v>
      </c>
      <c r="R86" s="39">
        <v>0</v>
      </c>
      <c r="S86" s="39">
        <v>0</v>
      </c>
      <c r="T86" s="38">
        <f>SUMPRODUCT(LTA!J86:AN86,LTA!J$101:AN$101,LTA!J$104:AN$104)</f>
        <v>66.67</v>
      </c>
      <c r="U86" s="38">
        <f>SUMPRODUCT(LTA!J86:AN86,LTA!J$102:AN$102,LTA!J$104:AN$104)</f>
        <v>126.88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-55</v>
      </c>
      <c r="AA86" s="76">
        <f>STOA!I86</f>
        <v>0</v>
      </c>
      <c r="AB86" s="76">
        <f>-STOA!O86</f>
        <v>-192.4</v>
      </c>
      <c r="AC86">
        <f t="shared" si="3"/>
        <v>9.9683125983162739</v>
      </c>
      <c r="AD86">
        <f t="shared" si="4"/>
        <v>751.19697873167411</v>
      </c>
      <c r="AE86">
        <f>'IDT-1'!C86</f>
        <v>0</v>
      </c>
      <c r="AF86" s="25"/>
      <c r="AG86">
        <f t="shared" si="5"/>
        <v>751.19697873167411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B87">
        <v>0</v>
      </c>
      <c r="C87">
        <v>0</v>
      </c>
      <c r="D87">
        <f>TWEPL!Q87</f>
        <v>0</v>
      </c>
      <c r="E87">
        <f>GT_NG!Q87</f>
        <v>8.3651355838406189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48.100000000000009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679.28247454120844</v>
      </c>
      <c r="P87" s="37">
        <v>67.989999999999995</v>
      </c>
      <c r="Q87" s="37">
        <v>22.040000000000003</v>
      </c>
      <c r="R87" s="39">
        <v>0</v>
      </c>
      <c r="S87" s="39">
        <v>0</v>
      </c>
      <c r="T87" s="38">
        <f>SUMPRODUCT(LTA!J87:AN87,LTA!J$101:AN$101,LTA!J$104:AN$104)</f>
        <v>66.400000000000006</v>
      </c>
      <c r="U87" s="38">
        <f>SUMPRODUCT(LTA!J87:AN87,LTA!J$102:AN$102,LTA!J$104:AN$104)</f>
        <v>126.88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-65</v>
      </c>
      <c r="AA87" s="76">
        <f>STOA!I87</f>
        <v>0</v>
      </c>
      <c r="AB87" s="76">
        <f>-STOA!O87</f>
        <v>-192.4</v>
      </c>
      <c r="AC87">
        <f t="shared" si="3"/>
        <v>9.9721526849177309</v>
      </c>
      <c r="AD87">
        <f t="shared" si="4"/>
        <v>751.68545744013124</v>
      </c>
      <c r="AE87">
        <f>'IDT-1'!C87</f>
        <v>0</v>
      </c>
      <c r="AF87" s="25"/>
      <c r="AG87">
        <f t="shared" si="5"/>
        <v>751.68545744013124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B88">
        <v>0</v>
      </c>
      <c r="C88">
        <v>0</v>
      </c>
      <c r="D88">
        <f>TWEPL!Q88</f>
        <v>0</v>
      </c>
      <c r="E88">
        <f>GT_NG!Q88</f>
        <v>8.3651355838406189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681.48247454120838</v>
      </c>
      <c r="P88" s="37">
        <v>67.989999999999995</v>
      </c>
      <c r="Q88" s="37">
        <v>22.040000000000003</v>
      </c>
      <c r="R88" s="39">
        <v>0</v>
      </c>
      <c r="S88" s="39">
        <v>0</v>
      </c>
      <c r="T88" s="38">
        <f>SUMPRODUCT(LTA!J88:AN88,LTA!J$101:AN$101,LTA!J$104:AN$104)</f>
        <v>67.37</v>
      </c>
      <c r="U88" s="38">
        <f>SUMPRODUCT(LTA!J88:AN88,LTA!J$102:AN$102,LTA!J$104:AN$104)</f>
        <v>127.38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-192.4</v>
      </c>
      <c r="AC88">
        <f t="shared" si="3"/>
        <v>9.9967569122117208</v>
      </c>
      <c r="AD88">
        <f t="shared" si="4"/>
        <v>756.82310264573391</v>
      </c>
      <c r="AE88">
        <f>'IDT-1'!C88</f>
        <v>0</v>
      </c>
      <c r="AF88" s="25"/>
      <c r="AG88">
        <f t="shared" si="5"/>
        <v>756.82310264573391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-64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B89">
        <v>0</v>
      </c>
      <c r="C89">
        <v>0</v>
      </c>
      <c r="D89">
        <f>TWEPL!Q89</f>
        <v>0</v>
      </c>
      <c r="E89">
        <f>GT_NG!Q89</f>
        <v>8.3651355838406189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672.36148708493999</v>
      </c>
      <c r="P89" s="37">
        <v>67.989999999999995</v>
      </c>
      <c r="Q89" s="37">
        <v>22.040000000000003</v>
      </c>
      <c r="R89" s="39">
        <v>0</v>
      </c>
      <c r="S89" s="39">
        <v>0</v>
      </c>
      <c r="T89" s="38">
        <f>SUMPRODUCT(LTA!J89:AN89,LTA!J$101:AN$101,LTA!J$104:AN$104)</f>
        <v>75</v>
      </c>
      <c r="U89" s="38">
        <f>SUMPRODUCT(LTA!J89:AN89,LTA!J$102:AN$102,LTA!J$104:AN$104)</f>
        <v>130.20999999999998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-192.4</v>
      </c>
      <c r="AC89">
        <f t="shared" si="3"/>
        <v>9.9128653906615778</v>
      </c>
      <c r="AD89">
        <f t="shared" si="4"/>
        <v>770.24600671101575</v>
      </c>
      <c r="AE89">
        <f>'IDT-1'!C89</f>
        <v>0</v>
      </c>
      <c r="AF89" s="25"/>
      <c r="AG89">
        <f t="shared" si="5"/>
        <v>770.24600671101575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-52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B90">
        <v>0</v>
      </c>
      <c r="C90">
        <v>0</v>
      </c>
      <c r="D90">
        <f>TWEPL!Q90</f>
        <v>0</v>
      </c>
      <c r="E90">
        <f>GT_NG!Q90</f>
        <v>8.3651355838406189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665.6344027003064</v>
      </c>
      <c r="P90" s="37">
        <v>67.989999999999995</v>
      </c>
      <c r="Q90" s="37">
        <v>22.040000000000003</v>
      </c>
      <c r="R90" s="39">
        <v>0</v>
      </c>
      <c r="S90" s="39">
        <v>0</v>
      </c>
      <c r="T90" s="38">
        <f>SUMPRODUCT(LTA!J90:AN90,LTA!J$101:AN$101,LTA!J$104:AN$104)</f>
        <v>75.67</v>
      </c>
      <c r="U90" s="38">
        <f>SUMPRODUCT(LTA!J90:AN90,LTA!J$102:AN$102,LTA!J$104:AN$104)</f>
        <v>131.88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-192.4</v>
      </c>
      <c r="AC90">
        <f t="shared" si="3"/>
        <v>9.862923495896224</v>
      </c>
      <c r="AD90">
        <f t="shared" si="4"/>
        <v>767.90886422114738</v>
      </c>
      <c r="AE90">
        <f>'IDT-1'!C90</f>
        <v>0</v>
      </c>
      <c r="AF90" s="25"/>
      <c r="AG90">
        <f t="shared" si="5"/>
        <v>767.90886422114738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-50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B91">
        <v>0</v>
      </c>
      <c r="C91">
        <v>0</v>
      </c>
      <c r="D91">
        <f>TWEPL!Q91</f>
        <v>0</v>
      </c>
      <c r="E91">
        <f>GT_NG!Q91</f>
        <v>8.3651355838406189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658.46585038441526</v>
      </c>
      <c r="P91" s="37">
        <v>33.669999999999995</v>
      </c>
      <c r="Q91" s="37">
        <v>11.54</v>
      </c>
      <c r="R91" s="39">
        <v>0</v>
      </c>
      <c r="S91" s="39">
        <v>0</v>
      </c>
      <c r="T91" s="38">
        <f>SUMPRODUCT(LTA!J91:AN91,LTA!J$101:AN$101,LTA!J$104:AN$104)</f>
        <v>76.33</v>
      </c>
      <c r="U91" s="38">
        <f>SUMPRODUCT(LTA!J91:AN91,LTA!J$102:AN$102,LTA!J$104:AN$104)</f>
        <v>135.04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-192.4</v>
      </c>
      <c r="AC91">
        <f t="shared" si="3"/>
        <v>9.1648947382454988</v>
      </c>
      <c r="AD91">
        <f t="shared" si="4"/>
        <v>761.43834066290697</v>
      </c>
      <c r="AE91">
        <f>'IDT-1'!C91</f>
        <v>0</v>
      </c>
      <c r="AF91" s="25"/>
      <c r="AG91">
        <f t="shared" si="5"/>
        <v>761.43834066290697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-9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B92">
        <v>0</v>
      </c>
      <c r="C92">
        <v>0</v>
      </c>
      <c r="D92">
        <f>TWEPL!Q92</f>
        <v>0</v>
      </c>
      <c r="E92">
        <f>GT_NG!Q92</f>
        <v>8.3651355838406189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652.7525864876983</v>
      </c>
      <c r="P92" s="37">
        <v>67.989999999999995</v>
      </c>
      <c r="Q92" s="37">
        <v>22.040000000000003</v>
      </c>
      <c r="R92" s="39">
        <v>0</v>
      </c>
      <c r="S92" s="39">
        <v>0</v>
      </c>
      <c r="T92" s="38">
        <f>SUMPRODUCT(LTA!J92:AN92,LTA!J$101:AN$101,LTA!J$104:AN$104)</f>
        <v>77</v>
      </c>
      <c r="U92" s="38">
        <f>SUMPRODUCT(LTA!J92:AN92,LTA!J$102:AN$102,LTA!J$104:AN$104)</f>
        <v>135.54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-192.4</v>
      </c>
      <c r="AC92">
        <f t="shared" si="3"/>
        <v>9.8328126025682998</v>
      </c>
      <c r="AD92">
        <f t="shared" si="4"/>
        <v>756.04715890186719</v>
      </c>
      <c r="AE92">
        <f>'IDT-1'!C92</f>
        <v>0</v>
      </c>
      <c r="AF92" s="25"/>
      <c r="AG92">
        <f t="shared" si="5"/>
        <v>756.04715890186719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-54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B93">
        <v>0</v>
      </c>
      <c r="C93">
        <v>0</v>
      </c>
      <c r="D93">
        <f>TWEPL!Q93</f>
        <v>0</v>
      </c>
      <c r="E93">
        <f>GT_NG!Q93</f>
        <v>8.3651355838406189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660.05621089463386</v>
      </c>
      <c r="P93" s="37">
        <v>67.989999999999995</v>
      </c>
      <c r="Q93" s="37">
        <v>22.040000000000003</v>
      </c>
      <c r="R93" s="39">
        <v>0</v>
      </c>
      <c r="S93" s="39">
        <v>0</v>
      </c>
      <c r="T93" s="38">
        <f>SUMPRODUCT(LTA!J93:AN93,LTA!J$101:AN$101,LTA!J$104:AN$104)</f>
        <v>77.67</v>
      </c>
      <c r="U93" s="38">
        <f>SUMPRODUCT(LTA!J93:AN93,LTA!J$102:AN$102,LTA!J$104:AN$104)</f>
        <v>136.20999999999998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-70</v>
      </c>
      <c r="AA93" s="76">
        <f>STOA!I93</f>
        <v>0</v>
      </c>
      <c r="AB93" s="76">
        <f>-STOA!O93</f>
        <v>-192.4</v>
      </c>
      <c r="AC93">
        <f t="shared" si="3"/>
        <v>10.251121965464066</v>
      </c>
      <c r="AD93">
        <f t="shared" si="4"/>
        <v>777.1324739459069</v>
      </c>
      <c r="AE93">
        <f>'IDT-1'!C93</f>
        <v>0</v>
      </c>
      <c r="AF93" s="25"/>
      <c r="AG93">
        <f t="shared" si="5"/>
        <v>777.1324739459069</v>
      </c>
      <c r="AI93" s="35">
        <f>PXIL!I93</f>
        <v>0</v>
      </c>
      <c r="AJ93" s="35">
        <f>PXIL!O93</f>
        <v>0</v>
      </c>
      <c r="AK93" s="35">
        <f>RTM_IEX!I93</f>
        <v>28.86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B94">
        <v>0</v>
      </c>
      <c r="C94">
        <v>0</v>
      </c>
      <c r="D94">
        <f>TWEPL!Q94</f>
        <v>0</v>
      </c>
      <c r="E94">
        <f>GT_NG!Q94</f>
        <v>8.3651355838406189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48.100000000000009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661.29962982923576</v>
      </c>
      <c r="P94" s="37">
        <v>67.989999999999995</v>
      </c>
      <c r="Q94" s="37">
        <v>22.040000000000003</v>
      </c>
      <c r="R94" s="39">
        <v>0</v>
      </c>
      <c r="S94" s="39">
        <v>0</v>
      </c>
      <c r="T94" s="38">
        <f>SUMPRODUCT(LTA!J94:AN94,LTA!J$101:AN$101,LTA!J$104:AN$104)</f>
        <v>78.33</v>
      </c>
      <c r="U94" s="38">
        <f>SUMPRODUCT(LTA!J94:AN94,LTA!J$102:AN$102,LTA!J$104:AN$104)</f>
        <v>136.70999999999998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-50</v>
      </c>
      <c r="AA94" s="76">
        <f>STOA!I94</f>
        <v>0</v>
      </c>
      <c r="AB94" s="76">
        <f>-STOA!O94</f>
        <v>-192.4</v>
      </c>
      <c r="AC94">
        <f t="shared" si="3"/>
        <v>9.9887607219252814</v>
      </c>
      <c r="AD94">
        <f t="shared" si="4"/>
        <v>783.91600469115122</v>
      </c>
      <c r="AE94">
        <f>'IDT-1'!C94</f>
        <v>0</v>
      </c>
      <c r="AF94" s="25"/>
      <c r="AG94">
        <f t="shared" si="5"/>
        <v>783.91600469115122</v>
      </c>
      <c r="AI94" s="35">
        <f>PXIL!I94</f>
        <v>0</v>
      </c>
      <c r="AJ94" s="35">
        <f>PXIL!O94</f>
        <v>0</v>
      </c>
      <c r="AK94" s="35">
        <f>RTM_IEX!I94</f>
        <v>13.47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B95">
        <v>0</v>
      </c>
      <c r="C95">
        <v>0</v>
      </c>
      <c r="D95">
        <f>TWEPL!Q95</f>
        <v>0</v>
      </c>
      <c r="E95">
        <f>GT_NG!Q95</f>
        <v>8.6481012658227847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48.100000000000009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678.84056626334541</v>
      </c>
      <c r="P95" s="37">
        <v>67.989999999999995</v>
      </c>
      <c r="Q95" s="37">
        <v>22.040000000000003</v>
      </c>
      <c r="R95" s="39">
        <v>0</v>
      </c>
      <c r="S95" s="39">
        <v>0</v>
      </c>
      <c r="T95" s="38">
        <f>SUMPRODUCT(LTA!J95:AN95,LTA!J$101:AN$101,LTA!J$104:AN$104)</f>
        <v>78.33</v>
      </c>
      <c r="U95" s="38">
        <f>SUMPRODUCT(LTA!J95:AN95,LTA!J$102:AN$102,LTA!J$104:AN$104)</f>
        <v>136.88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-45</v>
      </c>
      <c r="AA95" s="76">
        <f>STOA!I95</f>
        <v>0</v>
      </c>
      <c r="AB95" s="76">
        <f>-STOA!O95</f>
        <v>-192.4</v>
      </c>
      <c r="AC95">
        <f t="shared" si="3"/>
        <v>9.9847405670177771</v>
      </c>
      <c r="AD95">
        <f t="shared" si="4"/>
        <v>793.44392696215061</v>
      </c>
      <c r="AE95">
        <f>'IDT-1'!C95</f>
        <v>0</v>
      </c>
      <c r="AF95" s="25"/>
      <c r="AG95">
        <f t="shared" si="5"/>
        <v>793.44392696215061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B96">
        <v>0</v>
      </c>
      <c r="C96">
        <v>0</v>
      </c>
      <c r="D96">
        <f>TWEPL!Q96</f>
        <v>0</v>
      </c>
      <c r="E96">
        <f>GT_NG!Q96</f>
        <v>8.6481012658227847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48.100000000000009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670.26200152488639</v>
      </c>
      <c r="P96" s="37">
        <v>67.989999999999995</v>
      </c>
      <c r="Q96" s="37">
        <v>22.040000000000003</v>
      </c>
      <c r="R96" s="39">
        <v>0</v>
      </c>
      <c r="S96" s="39">
        <v>0</v>
      </c>
      <c r="T96" s="38">
        <f>SUMPRODUCT(LTA!J96:AN96,LTA!J$101:AN$101,LTA!J$104:AN$104)</f>
        <v>78.33</v>
      </c>
      <c r="U96" s="38">
        <f>SUMPRODUCT(LTA!J96:AN96,LTA!J$102:AN$102,LTA!J$104:AN$104)</f>
        <v>136.70999999999998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-35</v>
      </c>
      <c r="AA96" s="76">
        <f>STOA!I96</f>
        <v>0</v>
      </c>
      <c r="AB96" s="76">
        <f>-STOA!O96</f>
        <v>-192.4</v>
      </c>
      <c r="AC96">
        <f t="shared" si="3"/>
        <v>9.8378885792317519</v>
      </c>
      <c r="AD96">
        <f t="shared" si="4"/>
        <v>794.84221421147743</v>
      </c>
      <c r="AE96">
        <f>'IDT-1'!C96</f>
        <v>0</v>
      </c>
      <c r="AF96" s="25"/>
      <c r="AG96">
        <f t="shared" si="5"/>
        <v>794.84221421147743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B97">
        <v>0</v>
      </c>
      <c r="C97">
        <v>0</v>
      </c>
      <c r="D97">
        <f>TWEPL!Q97</f>
        <v>0</v>
      </c>
      <c r="E97">
        <f>GT_NG!Q97</f>
        <v>8.6481012658227847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48.100000000000009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660.12475205360499</v>
      </c>
      <c r="P97" s="37">
        <v>67.989999999999995</v>
      </c>
      <c r="Q97" s="37">
        <v>22.040000000000003</v>
      </c>
      <c r="R97" s="39">
        <v>0</v>
      </c>
      <c r="S97" s="39">
        <v>0</v>
      </c>
      <c r="T97" s="38">
        <f>SUMPRODUCT(LTA!J97:AN97,LTA!J$101:AN$101,LTA!J$104:AN$104)</f>
        <v>78.33</v>
      </c>
      <c r="U97" s="38">
        <f>SUMPRODUCT(LTA!J97:AN97,LTA!J$102:AN$102,LTA!J$104:AN$104)</f>
        <v>136.38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-35</v>
      </c>
      <c r="AA97" s="76">
        <f>STOA!I97</f>
        <v>0</v>
      </c>
      <c r="AB97" s="76">
        <f>-STOA!O97</f>
        <v>-192.4</v>
      </c>
      <c r="AC97">
        <f t="shared" si="3"/>
        <v>9.7562440333557578</v>
      </c>
      <c r="AD97">
        <f t="shared" si="4"/>
        <v>784.45660928607208</v>
      </c>
      <c r="AE97">
        <f>'IDT-1'!C97</f>
        <v>0</v>
      </c>
      <c r="AF97" s="25"/>
      <c r="AG97">
        <f t="shared" si="5"/>
        <v>784.45660928607208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B98">
        <v>0</v>
      </c>
      <c r="C98">
        <v>0</v>
      </c>
      <c r="D98">
        <f>TWEPL!Q98</f>
        <v>0</v>
      </c>
      <c r="E98">
        <f>GT_NG!Q98</f>
        <v>8.6481012658227847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48.100000000000009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656.78339498196124</v>
      </c>
      <c r="P98" s="37">
        <v>67.989999999999995</v>
      </c>
      <c r="Q98" s="37">
        <v>22.040000000000003</v>
      </c>
      <c r="R98" s="39">
        <v>0</v>
      </c>
      <c r="S98" s="39">
        <v>0</v>
      </c>
      <c r="T98" s="38">
        <f>SUMPRODUCT(LTA!J98:AN98,LTA!J$101:AN$101,LTA!J$104:AN$104)</f>
        <v>78.33</v>
      </c>
      <c r="U98" s="38">
        <f>SUMPRODUCT(LTA!J98:AN98,LTA!J$102:AN$102,LTA!J$104:AN$104)</f>
        <v>135.70999999999998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-40</v>
      </c>
      <c r="AA98" s="76">
        <f>STOA!I98</f>
        <v>0</v>
      </c>
      <c r="AB98" s="76">
        <f>-STOA!O98</f>
        <v>-192.4</v>
      </c>
      <c r="AC98">
        <f t="shared" si="3"/>
        <v>9.7642620396099584</v>
      </c>
      <c r="AD98">
        <f t="shared" si="4"/>
        <v>775.43723420817412</v>
      </c>
      <c r="AE98">
        <f>'IDT-1'!C98</f>
        <v>0</v>
      </c>
      <c r="AF98" s="25"/>
      <c r="AG98">
        <f t="shared" si="5"/>
        <v>775.43723420817412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0.19029111936951104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1.167864940565051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14.579629895872907</v>
      </c>
      <c r="P99" s="37">
        <f t="shared" si="6"/>
        <v>1.2542148920395657</v>
      </c>
      <c r="Q99" s="37">
        <f t="shared" si="6"/>
        <v>0.41345999999999938</v>
      </c>
      <c r="R99" s="39">
        <f t="shared" si="6"/>
        <v>0.2500950127042913</v>
      </c>
      <c r="S99" s="39">
        <f t="shared" si="6"/>
        <v>0</v>
      </c>
      <c r="T99" s="38">
        <f t="shared" si="6"/>
        <v>3.4714850000000004</v>
      </c>
      <c r="U99" s="38">
        <f t="shared" si="6"/>
        <v>2.6763724999999936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0.15870999999999999</v>
      </c>
      <c r="Z99" s="35">
        <f t="shared" si="6"/>
        <v>-0.48899999999999999</v>
      </c>
      <c r="AA99" s="76">
        <f t="shared" si="6"/>
        <v>0</v>
      </c>
      <c r="AB99" s="76">
        <f t="shared" si="6"/>
        <v>-4.2374400000000012</v>
      </c>
      <c r="AC99">
        <f t="shared" si="6"/>
        <v>0.23476186925956904</v>
      </c>
      <c r="AD99">
        <f t="shared" si="6"/>
        <v>18.109013991291757</v>
      </c>
      <c r="AE99">
        <f t="shared" si="6"/>
        <v>1.125E-2</v>
      </c>
      <c r="AG99">
        <f t="shared" si="6"/>
        <v>18.120263991291758</v>
      </c>
      <c r="AI99">
        <f t="shared" si="6"/>
        <v>0</v>
      </c>
      <c r="AJ99">
        <f t="shared" si="6"/>
        <v>0</v>
      </c>
      <c r="AK99">
        <f t="shared" si="6"/>
        <v>3.5592499999999999E-2</v>
      </c>
      <c r="AL99">
        <f t="shared" si="6"/>
        <v>-1.1274999999999999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B1" sqref="B1:C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45753</v>
      </c>
      <c r="B1" s="228" t="s">
        <v>504</v>
      </c>
      <c r="C1" s="228" t="s">
        <v>505</v>
      </c>
      <c r="D1" s="231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B3">
        <v>0</v>
      </c>
      <c r="C3">
        <v>0</v>
      </c>
      <c r="D3">
        <f>TWEPL!R3</f>
        <v>0</v>
      </c>
      <c r="E3">
        <f>GT_NG!T3</f>
        <v>11.281012658227851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66.336965927281042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794.96549660898302</v>
      </c>
      <c r="P3" s="37">
        <v>74.73</v>
      </c>
      <c r="Q3" s="37">
        <v>26.610000000000003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423.97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-611</v>
      </c>
      <c r="AA3" s="76">
        <f>STOA!J3</f>
        <v>139.65</v>
      </c>
      <c r="AB3" s="76">
        <f>-STOA!P3</f>
        <v>0</v>
      </c>
      <c r="AC3">
        <f>SUMIF(B3:AB3,"&gt;0")*$AC$2-SUMIF(B3:AB3,"&lt;0")*($AC$2/(1-$AC$2))+SUMIF(AI3:AR3,"&gt;0")*$AC$2-SUMIF(AI3:AR3,"&lt;0")*($AC$2/(1-$AC$2))</f>
        <v>17.658940577188275</v>
      </c>
      <c r="AD3">
        <f>SUM(B3:AB3,AI3:AV3)-AC3</f>
        <v>1019.5045346173038</v>
      </c>
      <c r="AE3">
        <f>'IDT-1'!F3</f>
        <v>-35</v>
      </c>
      <c r="AF3" s="25"/>
      <c r="AG3">
        <f>SUM(AD3:AF3)</f>
        <v>984.50453461730376</v>
      </c>
      <c r="AI3" s="35">
        <f>PXIL!J3</f>
        <v>0</v>
      </c>
      <c r="AJ3" s="35">
        <f>PXIL!P3</f>
        <v>0</v>
      </c>
      <c r="AK3" s="35">
        <f>RTM_IEX!J3</f>
        <v>110.62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B4">
        <v>0</v>
      </c>
      <c r="C4">
        <v>0</v>
      </c>
      <c r="D4">
        <f>TWEPL!R4</f>
        <v>0</v>
      </c>
      <c r="E4">
        <f>GT_NG!T4</f>
        <v>11.281012658227851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66.336965927281042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791.93497593218592</v>
      </c>
      <c r="P4" s="37">
        <v>74.73</v>
      </c>
      <c r="Q4" s="37">
        <v>26.610000000000003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424.64000000000004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-643</v>
      </c>
      <c r="AA4" s="76">
        <f>STOA!J4</f>
        <v>139.65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17.892090700952593</v>
      </c>
      <c r="AD4">
        <f t="shared" ref="AD4:AD67" si="1">SUM(B4:AB4,AI4:AV4)-AC4</f>
        <v>984.91086381674222</v>
      </c>
      <c r="AE4">
        <f>'IDT-1'!F4</f>
        <v>-10</v>
      </c>
      <c r="AF4" s="25"/>
      <c r="AG4">
        <f t="shared" ref="AG4:AG67" si="2">SUM(AD4:AF4)</f>
        <v>974.91086381674222</v>
      </c>
      <c r="AI4" s="35">
        <f>PXIL!J4</f>
        <v>0</v>
      </c>
      <c r="AJ4" s="35">
        <f>PXIL!P4</f>
        <v>0</v>
      </c>
      <c r="AK4" s="35">
        <f>RTM_IEX!J4</f>
        <v>110.62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B5">
        <v>0</v>
      </c>
      <c r="C5">
        <v>0</v>
      </c>
      <c r="D5">
        <f>TWEPL!R5</f>
        <v>0</v>
      </c>
      <c r="E5">
        <f>GT_NG!T5</f>
        <v>11.281012658227851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66.336965927281042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788.904528533507</v>
      </c>
      <c r="P5" s="37">
        <v>74.73</v>
      </c>
      <c r="Q5" s="37">
        <v>26.610000000000003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425.14000000000004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-660</v>
      </c>
      <c r="AA5" s="76">
        <f>STOA!J5</f>
        <v>139.65</v>
      </c>
      <c r="AB5" s="76">
        <f>-STOA!P5</f>
        <v>0</v>
      </c>
      <c r="AC5">
        <f t="shared" si="0"/>
        <v>18.013483622047172</v>
      </c>
      <c r="AD5">
        <f t="shared" si="1"/>
        <v>966.21902349696882</v>
      </c>
      <c r="AE5">
        <f>'IDT-1'!F5</f>
        <v>0</v>
      </c>
      <c r="AF5" s="25"/>
      <c r="AG5">
        <f t="shared" si="2"/>
        <v>966.21902349696882</v>
      </c>
      <c r="AI5" s="35">
        <f>PXIL!J5</f>
        <v>0</v>
      </c>
      <c r="AJ5" s="35">
        <f>PXIL!P5</f>
        <v>0</v>
      </c>
      <c r="AK5" s="35">
        <f>RTM_IEX!J5</f>
        <v>111.58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B6">
        <v>0</v>
      </c>
      <c r="C6">
        <v>0</v>
      </c>
      <c r="D6">
        <f>TWEPL!R6</f>
        <v>0</v>
      </c>
      <c r="E6">
        <f>GT_NG!T6</f>
        <v>11.281012658227851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66.336965927281042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788.9444552553889</v>
      </c>
      <c r="P6" s="37">
        <v>74.73</v>
      </c>
      <c r="Q6" s="37">
        <v>26.610000000000003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425.81000000000006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-674</v>
      </c>
      <c r="AA6" s="76">
        <f>STOA!J6</f>
        <v>139.65</v>
      </c>
      <c r="AB6" s="76">
        <f>-STOA!P6</f>
        <v>0</v>
      </c>
      <c r="AC6">
        <f t="shared" si="0"/>
        <v>18.136645506434313</v>
      </c>
      <c r="AD6">
        <f t="shared" si="1"/>
        <v>953.77578833446364</v>
      </c>
      <c r="AE6">
        <f>'IDT-1'!F6</f>
        <v>0</v>
      </c>
      <c r="AF6" s="25"/>
      <c r="AG6">
        <f t="shared" si="2"/>
        <v>953.77578833446364</v>
      </c>
      <c r="AI6" s="35">
        <f>PXIL!J6</f>
        <v>0</v>
      </c>
      <c r="AJ6" s="35">
        <f>PXIL!P6</f>
        <v>0</v>
      </c>
      <c r="AK6" s="35">
        <f>RTM_IEX!J6</f>
        <v>112.55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B7">
        <v>0</v>
      </c>
      <c r="C7">
        <v>0</v>
      </c>
      <c r="D7">
        <f>TWEPL!R7</f>
        <v>0</v>
      </c>
      <c r="E7">
        <f>GT_NG!T7</f>
        <v>11.281012658227851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66.336965927281042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788.9444552553889</v>
      </c>
      <c r="P7" s="37">
        <v>74.73</v>
      </c>
      <c r="Q7" s="37">
        <v>26.610000000000003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426.56000000000006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-681</v>
      </c>
      <c r="AA7" s="76">
        <f>STOA!J7</f>
        <v>139.55000000000001</v>
      </c>
      <c r="AB7" s="76">
        <f>-STOA!P7</f>
        <v>0</v>
      </c>
      <c r="AC7">
        <f t="shared" si="0"/>
        <v>18.06164873441254</v>
      </c>
      <c r="AD7">
        <f t="shared" si="1"/>
        <v>930.18078510648547</v>
      </c>
      <c r="AE7">
        <f>'IDT-1'!F7</f>
        <v>0</v>
      </c>
      <c r="AF7" s="25"/>
      <c r="AG7">
        <f t="shared" si="2"/>
        <v>930.18078510648547</v>
      </c>
      <c r="AI7" s="35">
        <f>PXIL!J7</f>
        <v>0</v>
      </c>
      <c r="AJ7" s="35">
        <f>PXIL!P7</f>
        <v>0</v>
      </c>
      <c r="AK7" s="35">
        <f>RTM_IEX!J7</f>
        <v>95.23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B8">
        <v>0</v>
      </c>
      <c r="C8">
        <v>0</v>
      </c>
      <c r="D8">
        <f>TWEPL!R8</f>
        <v>0</v>
      </c>
      <c r="E8">
        <f>GT_NG!T8</f>
        <v>11.281012658227851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66.336965927281042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788.93445525538891</v>
      </c>
      <c r="P8" s="37">
        <v>74.73</v>
      </c>
      <c r="Q8" s="37">
        <v>26.610000000000003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427.23000000000008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-693</v>
      </c>
      <c r="AA8" s="76">
        <f>STOA!J8</f>
        <v>139.55000000000001</v>
      </c>
      <c r="AB8" s="76">
        <f>-STOA!P8</f>
        <v>0</v>
      </c>
      <c r="AC8">
        <f t="shared" si="0"/>
        <v>18.161132553803792</v>
      </c>
      <c r="AD8">
        <f t="shared" si="1"/>
        <v>918.74130128709407</v>
      </c>
      <c r="AE8">
        <f>'IDT-1'!F8</f>
        <v>0</v>
      </c>
      <c r="AF8" s="25"/>
      <c r="AG8">
        <f t="shared" si="2"/>
        <v>918.74130128709407</v>
      </c>
      <c r="AI8" s="35">
        <f>PXIL!J8</f>
        <v>0</v>
      </c>
      <c r="AJ8" s="35">
        <f>PXIL!P8</f>
        <v>0</v>
      </c>
      <c r="AK8" s="35">
        <f>RTM_IEX!J8</f>
        <v>95.23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B9">
        <v>0</v>
      </c>
      <c r="C9">
        <v>0</v>
      </c>
      <c r="D9">
        <f>TWEPL!R9</f>
        <v>0</v>
      </c>
      <c r="E9">
        <f>GT_NG!T9</f>
        <v>11.281012658227851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66.340000000000018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793.27968787249517</v>
      </c>
      <c r="P9" s="37">
        <v>74.73</v>
      </c>
      <c r="Q9" s="37">
        <v>26.610000000000003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428.23000000000008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-703</v>
      </c>
      <c r="AA9" s="76">
        <f>STOA!J9</f>
        <v>139.55000000000001</v>
      </c>
      <c r="AB9" s="76">
        <f>-STOA!P9</f>
        <v>0</v>
      </c>
      <c r="AC9">
        <f t="shared" si="0"/>
        <v>18.251432216810471</v>
      </c>
      <c r="AD9">
        <f t="shared" si="1"/>
        <v>910.14926831391267</v>
      </c>
      <c r="AE9">
        <f>'IDT-1'!F9</f>
        <v>0</v>
      </c>
      <c r="AF9" s="25"/>
      <c r="AG9">
        <f t="shared" si="2"/>
        <v>910.14926831391267</v>
      </c>
      <c r="AI9" s="35">
        <f>PXIL!J9</f>
        <v>0</v>
      </c>
      <c r="AJ9" s="35">
        <f>PXIL!P9</f>
        <v>0</v>
      </c>
      <c r="AK9" s="35">
        <f>RTM_IEX!J9</f>
        <v>91.38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B10">
        <v>0</v>
      </c>
      <c r="C10">
        <v>0</v>
      </c>
      <c r="D10">
        <f>TWEPL!R10</f>
        <v>0</v>
      </c>
      <c r="E10">
        <f>GT_NG!T10</f>
        <v>11.281012658227851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66.340000000000018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793.27968787249517</v>
      </c>
      <c r="P10" s="37">
        <v>74.73</v>
      </c>
      <c r="Q10" s="37">
        <v>26.610000000000003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429.23000000000008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-707</v>
      </c>
      <c r="AA10" s="76">
        <f>STOA!J10</f>
        <v>139.55000000000001</v>
      </c>
      <c r="AB10" s="76">
        <f>-STOA!P10</f>
        <v>0</v>
      </c>
      <c r="AC10">
        <f t="shared" si="0"/>
        <v>18.253159489940892</v>
      </c>
      <c r="AD10">
        <f t="shared" si="1"/>
        <v>902.33754104078218</v>
      </c>
      <c r="AE10">
        <f>'IDT-1'!F10</f>
        <v>0</v>
      </c>
      <c r="AF10" s="25"/>
      <c r="AG10">
        <f t="shared" si="2"/>
        <v>902.33754104078218</v>
      </c>
      <c r="AI10" s="35">
        <f>PXIL!J10</f>
        <v>0</v>
      </c>
      <c r="AJ10" s="35">
        <f>PXIL!P10</f>
        <v>0</v>
      </c>
      <c r="AK10" s="35">
        <f>RTM_IEX!J10</f>
        <v>86.57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B11">
        <v>0</v>
      </c>
      <c r="C11">
        <v>0</v>
      </c>
      <c r="D11">
        <f>TWEPL!R11</f>
        <v>0</v>
      </c>
      <c r="E11">
        <f>GT_NG!T11</f>
        <v>11.281012658227851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707.2310608611474</v>
      </c>
      <c r="P11" s="37">
        <v>74.73</v>
      </c>
      <c r="Q11" s="37">
        <v>26.610000000000003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393.56000000000006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-434</v>
      </c>
      <c r="AA11" s="76">
        <f>STOA!J11</f>
        <v>139.55000000000001</v>
      </c>
      <c r="AB11" s="76">
        <f>-STOA!P11</f>
        <v>0</v>
      </c>
      <c r="AC11">
        <f t="shared" si="0"/>
        <v>14.941722514605145</v>
      </c>
      <c r="AD11">
        <f t="shared" si="1"/>
        <v>896.7330689344958</v>
      </c>
      <c r="AE11">
        <f>'IDT-1'!F11</f>
        <v>0</v>
      </c>
      <c r="AF11" s="25"/>
      <c r="AG11">
        <f t="shared" si="2"/>
        <v>896.7330689344958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-66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B12">
        <v>0</v>
      </c>
      <c r="C12">
        <v>0</v>
      </c>
      <c r="D12">
        <f>TWEPL!R12</f>
        <v>0</v>
      </c>
      <c r="E12">
        <f>GT_NG!T12</f>
        <v>11.281012658227851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620.66106086114746</v>
      </c>
      <c r="P12" s="37">
        <v>74.73</v>
      </c>
      <c r="Q12" s="37">
        <v>26.610000000000003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374.71000000000004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-440</v>
      </c>
      <c r="AA12" s="76">
        <f>STOA!J12</f>
        <v>139.55000000000001</v>
      </c>
      <c r="AB12" s="76">
        <f>-STOA!P12</f>
        <v>0</v>
      </c>
      <c r="AC12">
        <f t="shared" si="0"/>
        <v>13.917803417648884</v>
      </c>
      <c r="AD12">
        <f t="shared" si="1"/>
        <v>886.95698803145194</v>
      </c>
      <c r="AE12">
        <f>'IDT-1'!F12</f>
        <v>0</v>
      </c>
      <c r="AF12" s="25"/>
      <c r="AG12">
        <f t="shared" si="2"/>
        <v>886.95698803145194</v>
      </c>
      <c r="AI12" s="35">
        <f>PXIL!J12</f>
        <v>0</v>
      </c>
      <c r="AJ12" s="35">
        <f>PXIL!P12</f>
        <v>0</v>
      </c>
      <c r="AK12" s="35">
        <f>RTM_IEX!J12</f>
        <v>34.619999999999997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B13">
        <v>0</v>
      </c>
      <c r="C13">
        <v>0</v>
      </c>
      <c r="D13">
        <f>TWEPL!R13</f>
        <v>0</v>
      </c>
      <c r="E13">
        <f>GT_NG!T13</f>
        <v>11.281012658227851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524.15799284638638</v>
      </c>
      <c r="P13" s="37">
        <v>74.73</v>
      </c>
      <c r="Q13" s="37">
        <v>26.610000000000003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379.71000000000004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-449</v>
      </c>
      <c r="AA13" s="76">
        <f>STOA!J13</f>
        <v>139.55000000000001</v>
      </c>
      <c r="AB13" s="76">
        <f>-STOA!P13</f>
        <v>0</v>
      </c>
      <c r="AC13">
        <f t="shared" si="0"/>
        <v>13.867553351677186</v>
      </c>
      <c r="AD13">
        <f t="shared" si="1"/>
        <v>862.49417008266255</v>
      </c>
      <c r="AE13">
        <f>'IDT-1'!F13</f>
        <v>0</v>
      </c>
      <c r="AF13" s="25"/>
      <c r="AG13">
        <f t="shared" si="2"/>
        <v>862.49417008266255</v>
      </c>
      <c r="AI13" s="35">
        <f>PXIL!J13</f>
        <v>0</v>
      </c>
      <c r="AJ13" s="35">
        <f>PXIL!P13</f>
        <v>0</v>
      </c>
      <c r="AK13" s="35">
        <f>RTM_IEX!J13</f>
        <v>110.61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B14">
        <v>0</v>
      </c>
      <c r="C14">
        <v>0</v>
      </c>
      <c r="D14">
        <f>TWEPL!R14</f>
        <v>0</v>
      </c>
      <c r="E14">
        <f>GT_NG!T14</f>
        <v>11.281012658227851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524.15799284638638</v>
      </c>
      <c r="P14" s="37">
        <v>74.73</v>
      </c>
      <c r="Q14" s="37">
        <v>26.610000000000003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380.21000000000004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-457</v>
      </c>
      <c r="AA14" s="76">
        <f>STOA!J14</f>
        <v>139.55000000000001</v>
      </c>
      <c r="AB14" s="76">
        <f>-STOA!P14</f>
        <v>0</v>
      </c>
      <c r="AC14">
        <f t="shared" si="0"/>
        <v>13.934343897938021</v>
      </c>
      <c r="AD14">
        <f t="shared" si="1"/>
        <v>854.92737953640176</v>
      </c>
      <c r="AE14">
        <f>'IDT-1'!F14</f>
        <v>0</v>
      </c>
      <c r="AF14" s="25"/>
      <c r="AG14">
        <f t="shared" si="2"/>
        <v>854.92737953640176</v>
      </c>
      <c r="AI14" s="35">
        <f>PXIL!J14</f>
        <v>0</v>
      </c>
      <c r="AJ14" s="35">
        <f>PXIL!P14</f>
        <v>0</v>
      </c>
      <c r="AK14" s="35">
        <f>RTM_IEX!J14</f>
        <v>110.61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B15">
        <v>0</v>
      </c>
      <c r="C15">
        <v>0</v>
      </c>
      <c r="D15">
        <f>TWEPL!R15</f>
        <v>0</v>
      </c>
      <c r="E15">
        <f>GT_NG!T15</f>
        <v>11.281012658227851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519.79276536542272</v>
      </c>
      <c r="P15" s="37">
        <v>74.73</v>
      </c>
      <c r="Q15" s="37">
        <v>26.610000000000003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379.37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-461</v>
      </c>
      <c r="AA15" s="76">
        <f>STOA!J15</f>
        <v>139.46</v>
      </c>
      <c r="AB15" s="76">
        <f>-STOA!P15</f>
        <v>0</v>
      </c>
      <c r="AC15">
        <f t="shared" si="0"/>
        <v>13.932052396716923</v>
      </c>
      <c r="AD15">
        <f t="shared" si="1"/>
        <v>846.60444355665925</v>
      </c>
      <c r="AE15">
        <f>'IDT-1'!F15</f>
        <v>0</v>
      </c>
      <c r="AF15" s="25"/>
      <c r="AG15">
        <f t="shared" si="2"/>
        <v>846.60444355665925</v>
      </c>
      <c r="AI15" s="35">
        <f>PXIL!J15</f>
        <v>0</v>
      </c>
      <c r="AJ15" s="35">
        <f>PXIL!P15</f>
        <v>0</v>
      </c>
      <c r="AK15" s="35">
        <f>RTM_IEX!J15</f>
        <v>111.58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B16">
        <v>0</v>
      </c>
      <c r="C16">
        <v>0</v>
      </c>
      <c r="D16">
        <f>TWEPL!R16</f>
        <v>0</v>
      </c>
      <c r="E16">
        <f>GT_NG!T16</f>
        <v>11.281012658227851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519.79276536542272</v>
      </c>
      <c r="P16" s="37">
        <v>74.73</v>
      </c>
      <c r="Q16" s="37">
        <v>26.610000000000003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379.37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-465</v>
      </c>
      <c r="AA16" s="76">
        <f>STOA!J16</f>
        <v>139.46</v>
      </c>
      <c r="AB16" s="76">
        <f>-STOA!P16</f>
        <v>0</v>
      </c>
      <c r="AC16">
        <f t="shared" si="0"/>
        <v>13.940955669847339</v>
      </c>
      <c r="AD16">
        <f t="shared" si="1"/>
        <v>839.70554028352888</v>
      </c>
      <c r="AE16">
        <f>'IDT-1'!F16</f>
        <v>0</v>
      </c>
      <c r="AF16" s="25"/>
      <c r="AG16">
        <f t="shared" si="2"/>
        <v>839.70554028352888</v>
      </c>
      <c r="AI16" s="35">
        <f>PXIL!J16</f>
        <v>0</v>
      </c>
      <c r="AJ16" s="35">
        <f>PXIL!P16</f>
        <v>0</v>
      </c>
      <c r="AK16" s="35">
        <f>RTM_IEX!J16</f>
        <v>108.69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B17">
        <v>0</v>
      </c>
      <c r="C17">
        <v>0</v>
      </c>
      <c r="D17">
        <f>TWEPL!R17</f>
        <v>0</v>
      </c>
      <c r="E17">
        <f>GT_NG!T17</f>
        <v>11.281012658227851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524.6764085734884</v>
      </c>
      <c r="P17" s="37">
        <v>74.73</v>
      </c>
      <c r="Q17" s="37">
        <v>26.610000000000003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379.54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-467</v>
      </c>
      <c r="AA17" s="76">
        <f>STOA!J17</f>
        <v>139.46</v>
      </c>
      <c r="AB17" s="76">
        <f>-STOA!P17</f>
        <v>0</v>
      </c>
      <c r="AC17">
        <f t="shared" si="0"/>
        <v>13.951090723435462</v>
      </c>
      <c r="AD17">
        <f t="shared" si="1"/>
        <v>836.97904843800643</v>
      </c>
      <c r="AE17">
        <f>'IDT-1'!F17</f>
        <v>0</v>
      </c>
      <c r="AF17" s="25"/>
      <c r="AG17">
        <f t="shared" si="2"/>
        <v>836.97904843800643</v>
      </c>
      <c r="AI17" s="35">
        <f>PXIL!J17</f>
        <v>0</v>
      </c>
      <c r="AJ17" s="35">
        <f>PXIL!P17</f>
        <v>0</v>
      </c>
      <c r="AK17" s="35">
        <f>RTM_IEX!J17</f>
        <v>102.92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B18">
        <v>0</v>
      </c>
      <c r="C18">
        <v>0</v>
      </c>
      <c r="D18">
        <f>TWEPL!R18</f>
        <v>0</v>
      </c>
      <c r="E18">
        <f>GT_NG!T18</f>
        <v>11.281012658227851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527.70328204221994</v>
      </c>
      <c r="P18" s="37">
        <v>74.73</v>
      </c>
      <c r="Q18" s="37">
        <v>26.610000000000003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379.54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-474</v>
      </c>
      <c r="AA18" s="76">
        <f>STOA!J18</f>
        <v>139.46</v>
      </c>
      <c r="AB18" s="76">
        <f>-STOA!P18</f>
        <v>0</v>
      </c>
      <c r="AC18">
        <f t="shared" si="0"/>
        <v>14.014753564469798</v>
      </c>
      <c r="AD18">
        <f t="shared" si="1"/>
        <v>831.02225906570368</v>
      </c>
      <c r="AE18">
        <f>'IDT-1'!F18</f>
        <v>0</v>
      </c>
      <c r="AF18" s="25"/>
      <c r="AG18">
        <f t="shared" si="2"/>
        <v>831.02225906570368</v>
      </c>
      <c r="AI18" s="35">
        <f>PXIL!J18</f>
        <v>0</v>
      </c>
      <c r="AJ18" s="35">
        <f>PXIL!P18</f>
        <v>0</v>
      </c>
      <c r="AK18" s="35">
        <f>RTM_IEX!J18</f>
        <v>101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B19">
        <v>0</v>
      </c>
      <c r="C19">
        <v>0</v>
      </c>
      <c r="D19">
        <f>TWEPL!R19</f>
        <v>0</v>
      </c>
      <c r="E19">
        <f>GT_NG!T19</f>
        <v>11.581012326252294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529.62703204221987</v>
      </c>
      <c r="P19" s="37">
        <v>74.73</v>
      </c>
      <c r="Q19" s="37">
        <v>26.610000000000003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381.88000000000005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-474</v>
      </c>
      <c r="AA19" s="76">
        <f>STOA!J19</f>
        <v>139.46</v>
      </c>
      <c r="AB19" s="76">
        <f>-STOA!P19</f>
        <v>0</v>
      </c>
      <c r="AC19">
        <f t="shared" si="0"/>
        <v>14.140362811880387</v>
      </c>
      <c r="AD19">
        <f t="shared" si="1"/>
        <v>847.00039948631718</v>
      </c>
      <c r="AE19">
        <f>'IDT-1'!F19</f>
        <v>0</v>
      </c>
      <c r="AF19" s="25"/>
      <c r="AG19">
        <f t="shared" si="2"/>
        <v>847.00039948631718</v>
      </c>
      <c r="AI19" s="35">
        <f>PXIL!J19</f>
        <v>0</v>
      </c>
      <c r="AJ19" s="35">
        <f>PXIL!P19</f>
        <v>0</v>
      </c>
      <c r="AK19" s="35">
        <f>RTM_IEX!J19</f>
        <v>112.54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B20">
        <v>0</v>
      </c>
      <c r="C20">
        <v>0</v>
      </c>
      <c r="D20">
        <f>TWEPL!R20</f>
        <v>0</v>
      </c>
      <c r="E20">
        <f>GT_NG!T20</f>
        <v>11.581012326252294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532.65755271901696</v>
      </c>
      <c r="P20" s="37">
        <v>74.73</v>
      </c>
      <c r="Q20" s="37">
        <v>26.610000000000003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381.88000000000005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-475</v>
      </c>
      <c r="AA20" s="76">
        <f>STOA!J20</f>
        <v>139.46</v>
      </c>
      <c r="AB20" s="76">
        <f>-STOA!P20</f>
        <v>0</v>
      </c>
      <c r="AC20">
        <f t="shared" si="0"/>
        <v>14.149320191442008</v>
      </c>
      <c r="AD20">
        <f t="shared" si="1"/>
        <v>846.13196278355269</v>
      </c>
      <c r="AE20">
        <f>'IDT-1'!F20</f>
        <v>0</v>
      </c>
      <c r="AF20" s="25"/>
      <c r="AG20">
        <f t="shared" si="2"/>
        <v>846.13196278355269</v>
      </c>
      <c r="AI20" s="35">
        <f>PXIL!J20</f>
        <v>0</v>
      </c>
      <c r="AJ20" s="35">
        <f>PXIL!P20</f>
        <v>0</v>
      </c>
      <c r="AK20" s="35">
        <f>RTM_IEX!J20</f>
        <v>109.65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B21">
        <v>0</v>
      </c>
      <c r="C21">
        <v>0</v>
      </c>
      <c r="D21">
        <f>TWEPL!R21</f>
        <v>0</v>
      </c>
      <c r="E21">
        <f>GT_NG!T21</f>
        <v>11.581012326252294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536.82217629231525</v>
      </c>
      <c r="P21" s="37">
        <v>74.73</v>
      </c>
      <c r="Q21" s="37">
        <v>26.610000000000003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381.88000000000005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-474</v>
      </c>
      <c r="AA21" s="76">
        <f>STOA!J21</f>
        <v>139.46</v>
      </c>
      <c r="AB21" s="76">
        <f>-STOA!P21</f>
        <v>0</v>
      </c>
      <c r="AC21">
        <f t="shared" si="0"/>
        <v>14.143990937031129</v>
      </c>
      <c r="AD21">
        <f t="shared" si="1"/>
        <v>847.46191561126182</v>
      </c>
      <c r="AE21">
        <f>'IDT-1'!F21</f>
        <v>0</v>
      </c>
      <c r="AF21" s="25"/>
      <c r="AG21">
        <f t="shared" si="2"/>
        <v>847.46191561126182</v>
      </c>
      <c r="AI21" s="35">
        <f>PXIL!J21</f>
        <v>0</v>
      </c>
      <c r="AJ21" s="35">
        <f>PXIL!P21</f>
        <v>0</v>
      </c>
      <c r="AK21" s="35">
        <f>RTM_IEX!J21</f>
        <v>105.81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B22">
        <v>0</v>
      </c>
      <c r="C22">
        <v>0</v>
      </c>
      <c r="D22">
        <f>TWEPL!R22</f>
        <v>0</v>
      </c>
      <c r="E22">
        <f>GT_NG!T22</f>
        <v>11.581012326252294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528.82562865622958</v>
      </c>
      <c r="P22" s="37">
        <v>74.73</v>
      </c>
      <c r="Q22" s="37">
        <v>26.610000000000003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381.71000000000004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-476</v>
      </c>
      <c r="AA22" s="76">
        <f>STOA!J22</f>
        <v>154.85</v>
      </c>
      <c r="AB22" s="76">
        <f>-STOA!P22</f>
        <v>0</v>
      </c>
      <c r="AC22">
        <f t="shared" si="0"/>
        <v>14.208490502034872</v>
      </c>
      <c r="AD22">
        <f t="shared" si="1"/>
        <v>851.65086841017251</v>
      </c>
      <c r="AE22">
        <f>'IDT-1'!F22</f>
        <v>0</v>
      </c>
      <c r="AF22" s="25"/>
      <c r="AG22">
        <f t="shared" si="2"/>
        <v>851.65086841017251</v>
      </c>
      <c r="AI22" s="35">
        <f>PXIL!J22</f>
        <v>0</v>
      </c>
      <c r="AJ22" s="35">
        <f>PXIL!P22</f>
        <v>0</v>
      </c>
      <c r="AK22" s="35">
        <f>RTM_IEX!J22</f>
        <v>104.84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B23">
        <v>0</v>
      </c>
      <c r="C23">
        <v>0</v>
      </c>
      <c r="D23">
        <f>TWEPL!R23</f>
        <v>0</v>
      </c>
      <c r="E23">
        <f>GT_NG!T23</f>
        <v>11.581012326252294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535.72648378449173</v>
      </c>
      <c r="P23" s="37">
        <v>74.73</v>
      </c>
      <c r="Q23" s="37">
        <v>26.610000000000003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384.05000000000007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-468</v>
      </c>
      <c r="AA23" s="76">
        <f>STOA!J23</f>
        <v>154.76</v>
      </c>
      <c r="AB23" s="76">
        <f>-STOA!P23</f>
        <v>0</v>
      </c>
      <c r="AC23">
        <f t="shared" si="0"/>
        <v>14.111988625774481</v>
      </c>
      <c r="AD23">
        <f t="shared" si="1"/>
        <v>855.43822541469501</v>
      </c>
      <c r="AE23">
        <f>'IDT-1'!F23</f>
        <v>0</v>
      </c>
      <c r="AF23" s="25"/>
      <c r="AG23">
        <f t="shared" si="2"/>
        <v>855.43822541469501</v>
      </c>
      <c r="AI23" s="35">
        <f>PXIL!J23</f>
        <v>0</v>
      </c>
      <c r="AJ23" s="35">
        <f>PXIL!P23</f>
        <v>0</v>
      </c>
      <c r="AK23" s="35">
        <f>RTM_IEX!J23</f>
        <v>91.38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B24">
        <v>0</v>
      </c>
      <c r="C24">
        <v>0</v>
      </c>
      <c r="D24">
        <f>TWEPL!R24</f>
        <v>0</v>
      </c>
      <c r="E24">
        <f>GT_NG!T24</f>
        <v>11.581012326252294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614.60648378449173</v>
      </c>
      <c r="P24" s="37">
        <v>74.73</v>
      </c>
      <c r="Q24" s="37">
        <v>26.610000000000003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384.00000000000006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-448</v>
      </c>
      <c r="AA24" s="76">
        <f>STOA!J24</f>
        <v>154.76</v>
      </c>
      <c r="AB24" s="76">
        <f>-STOA!P24</f>
        <v>0</v>
      </c>
      <c r="AC24">
        <f t="shared" si="0"/>
        <v>13.894390260122394</v>
      </c>
      <c r="AD24">
        <f t="shared" si="1"/>
        <v>867.91582378034707</v>
      </c>
      <c r="AE24">
        <f>'IDT-1'!F24</f>
        <v>0</v>
      </c>
      <c r="AF24" s="25"/>
      <c r="AG24">
        <f t="shared" si="2"/>
        <v>867.91582378034707</v>
      </c>
      <c r="AI24" s="35">
        <f>PXIL!J24</f>
        <v>0</v>
      </c>
      <c r="AJ24" s="35">
        <f>PXIL!P24</f>
        <v>0</v>
      </c>
      <c r="AK24" s="35">
        <f>RTM_IEX!J24</f>
        <v>4.8099999999999996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B25">
        <v>0</v>
      </c>
      <c r="C25">
        <v>0</v>
      </c>
      <c r="D25">
        <f>TWEPL!R25</f>
        <v>0</v>
      </c>
      <c r="E25">
        <f>GT_NG!T25</f>
        <v>11.581012326252294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701.17648378449167</v>
      </c>
      <c r="P25" s="37">
        <v>74.73</v>
      </c>
      <c r="Q25" s="37">
        <v>26.610000000000003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383.94000000000005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-446.1</v>
      </c>
      <c r="AA25" s="76">
        <f>STOA!J25</f>
        <v>154.76</v>
      </c>
      <c r="AB25" s="76">
        <f>-STOA!P25</f>
        <v>0</v>
      </c>
      <c r="AC25">
        <f t="shared" si="0"/>
        <v>15.074867353450353</v>
      </c>
      <c r="AD25">
        <f t="shared" si="1"/>
        <v>879.33534668701907</v>
      </c>
      <c r="AE25">
        <f>'IDT-1'!F25</f>
        <v>0</v>
      </c>
      <c r="AF25" s="25"/>
      <c r="AG25">
        <f t="shared" si="2"/>
        <v>879.33534668701907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-71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B26">
        <v>0</v>
      </c>
      <c r="C26">
        <v>0</v>
      </c>
      <c r="D26">
        <f>TWEPL!R26</f>
        <v>0</v>
      </c>
      <c r="E26">
        <f>GT_NG!T26</f>
        <v>11.581012326252294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783.7764837844918</v>
      </c>
      <c r="P26" s="37">
        <v>74.73</v>
      </c>
      <c r="Q26" s="37">
        <v>26.610000000000003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402.7000000000001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-718</v>
      </c>
      <c r="AA26" s="76">
        <f>STOA!J26</f>
        <v>154.76</v>
      </c>
      <c r="AB26" s="76">
        <f>-STOA!P26</f>
        <v>0</v>
      </c>
      <c r="AC26">
        <f t="shared" si="0"/>
        <v>18.240102196425561</v>
      </c>
      <c r="AD26">
        <f t="shared" si="1"/>
        <v>878.59011184404403</v>
      </c>
      <c r="AE26">
        <f>'IDT-1'!F26</f>
        <v>0</v>
      </c>
      <c r="AF26" s="25"/>
      <c r="AG26">
        <f t="shared" si="2"/>
        <v>878.59011184404403</v>
      </c>
      <c r="AI26" s="35">
        <f>PXIL!J26</f>
        <v>0</v>
      </c>
      <c r="AJ26" s="35">
        <f>PXIL!P26</f>
        <v>0</v>
      </c>
      <c r="AK26" s="35">
        <f>RTM_IEX!J26</f>
        <v>101.96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B27">
        <v>0</v>
      </c>
      <c r="C27">
        <v>0</v>
      </c>
      <c r="D27">
        <f>TWEPL!R27</f>
        <v>0</v>
      </c>
      <c r="E27">
        <f>GT_NG!T27</f>
        <v>11.581012326252294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57.050000000000004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789.9724728198679</v>
      </c>
      <c r="P27" s="37">
        <v>74.73</v>
      </c>
      <c r="Q27" s="37">
        <v>26.610000000000003</v>
      </c>
      <c r="R27" s="39">
        <v>1.48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433.49000000000007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-708</v>
      </c>
      <c r="AA27" s="76">
        <f>STOA!J27</f>
        <v>154.76</v>
      </c>
      <c r="AB27" s="76">
        <f>-STOA!P27</f>
        <v>0</v>
      </c>
      <c r="AC27">
        <f t="shared" si="0"/>
        <v>18.306048528223592</v>
      </c>
      <c r="AD27">
        <f t="shared" si="1"/>
        <v>907.05743661789677</v>
      </c>
      <c r="AE27">
        <f>'IDT-1'!F27</f>
        <v>0</v>
      </c>
      <c r="AF27" s="25"/>
      <c r="AG27">
        <f t="shared" si="2"/>
        <v>907.05743661789677</v>
      </c>
      <c r="AI27" s="35">
        <f>PXIL!J27</f>
        <v>0</v>
      </c>
      <c r="AJ27" s="35">
        <f>PXIL!P27</f>
        <v>0</v>
      </c>
      <c r="AK27" s="35">
        <f>RTM_IEX!J27</f>
        <v>83.69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B28">
        <v>0</v>
      </c>
      <c r="C28">
        <v>0</v>
      </c>
      <c r="D28">
        <f>TWEPL!R28</f>
        <v>0</v>
      </c>
      <c r="E28">
        <f>GT_NG!T28</f>
        <v>11.581012326252294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57.050000000000004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786.12247281986799</v>
      </c>
      <c r="P28" s="37">
        <v>74.73</v>
      </c>
      <c r="Q28" s="37">
        <v>26.610000000000003</v>
      </c>
      <c r="R28" s="39">
        <v>6.1274362191551646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434.46000000000004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-678</v>
      </c>
      <c r="AA28" s="76">
        <f>STOA!J28</f>
        <v>155.13999999999999</v>
      </c>
      <c r="AB28" s="76">
        <f>-STOA!P28</f>
        <v>0</v>
      </c>
      <c r="AC28">
        <f t="shared" si="0"/>
        <v>17.944374982254871</v>
      </c>
      <c r="AD28">
        <f t="shared" si="1"/>
        <v>921.28654638302055</v>
      </c>
      <c r="AE28">
        <f>'IDT-1'!F28</f>
        <v>0</v>
      </c>
      <c r="AF28" s="25"/>
      <c r="AG28">
        <f t="shared" si="2"/>
        <v>921.28654638302055</v>
      </c>
      <c r="AI28" s="35">
        <f>PXIL!J28</f>
        <v>0</v>
      </c>
      <c r="AJ28" s="35">
        <f>PXIL!P28</f>
        <v>0</v>
      </c>
      <c r="AK28" s="35">
        <f>RTM_IEX!J28</f>
        <v>65.41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B29">
        <v>0</v>
      </c>
      <c r="C29">
        <v>0</v>
      </c>
      <c r="D29">
        <f>TWEPL!R29</f>
        <v>0</v>
      </c>
      <c r="E29">
        <f>GT_NG!T29</f>
        <v>11.581012326252294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57.050000000000004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760.40937153411653</v>
      </c>
      <c r="P29" s="37">
        <v>74.73</v>
      </c>
      <c r="Q29" s="37">
        <v>26.610000000000003</v>
      </c>
      <c r="R29" s="39">
        <v>12.39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437.58000000000004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-646</v>
      </c>
      <c r="AA29" s="76">
        <f>STOA!J29</f>
        <v>185.7</v>
      </c>
      <c r="AB29" s="76">
        <f>-STOA!P29</f>
        <v>0</v>
      </c>
      <c r="AC29">
        <f t="shared" si="0"/>
        <v>17.803802604673262</v>
      </c>
      <c r="AD29">
        <f t="shared" si="1"/>
        <v>967.65658125569553</v>
      </c>
      <c r="AE29">
        <f>'IDT-1'!F29</f>
        <v>0</v>
      </c>
      <c r="AF29" s="25"/>
      <c r="AG29">
        <f t="shared" si="2"/>
        <v>967.65658125569553</v>
      </c>
      <c r="AI29" s="35">
        <f>PXIL!J29</f>
        <v>0</v>
      </c>
      <c r="AJ29" s="35">
        <f>PXIL!P29</f>
        <v>0</v>
      </c>
      <c r="AK29" s="35">
        <f>RTM_IEX!J29</f>
        <v>65.41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B30">
        <v>0</v>
      </c>
      <c r="C30">
        <v>0</v>
      </c>
      <c r="D30">
        <f>TWEPL!R30</f>
        <v>0</v>
      </c>
      <c r="E30">
        <f>GT_NG!T30</f>
        <v>11.581012326252294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57.050000000000004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644.51673279548982</v>
      </c>
      <c r="P30" s="37">
        <v>74.73</v>
      </c>
      <c r="Q30" s="37">
        <v>26.610000000000003</v>
      </c>
      <c r="R30" s="39">
        <v>15.010000000000002</v>
      </c>
      <c r="S30" s="39">
        <v>0</v>
      </c>
      <c r="T30" s="38">
        <f>SUMPRODUCT(LTA!J30:AN30,LTA!J$101:AN$101,LTA!J$105:AN$105)</f>
        <v>1.3</v>
      </c>
      <c r="U30" s="38">
        <f>SUMPRODUCT(LTA!J30:AN30,LTA!J$102:AN$102,LTA!J$105:AN$105)</f>
        <v>412.58000000000004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-351</v>
      </c>
      <c r="AA30" s="76">
        <f>STOA!J30</f>
        <v>186.91</v>
      </c>
      <c r="AB30" s="76">
        <f>-STOA!P30</f>
        <v>0</v>
      </c>
      <c r="AC30">
        <f t="shared" si="0"/>
        <v>14.568056546599861</v>
      </c>
      <c r="AD30">
        <f t="shared" si="1"/>
        <v>981.71968857514219</v>
      </c>
      <c r="AE30">
        <f>'IDT-1'!F30</f>
        <v>0</v>
      </c>
      <c r="AF30" s="25"/>
      <c r="AG30">
        <f t="shared" si="2"/>
        <v>981.71968857514219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-83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B31">
        <v>0</v>
      </c>
      <c r="C31">
        <v>0</v>
      </c>
      <c r="D31">
        <f>TWEPL!R31</f>
        <v>0</v>
      </c>
      <c r="E31">
        <f>GT_NG!T31</f>
        <v>11.281012658227851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57.050000000000004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540.67494664970332</v>
      </c>
      <c r="P31" s="37">
        <v>74.73</v>
      </c>
      <c r="Q31" s="37">
        <v>26.610000000000003</v>
      </c>
      <c r="R31" s="39">
        <v>16</v>
      </c>
      <c r="S31" s="39">
        <v>0</v>
      </c>
      <c r="T31" s="38">
        <f>SUMPRODUCT(LTA!J31:AN31,LTA!J$101:AN$101,LTA!J$105:AN$105)</f>
        <v>7.86</v>
      </c>
      <c r="U31" s="38">
        <f>SUMPRODUCT(LTA!J31:AN31,LTA!J$102:AN$102,LTA!J$105:AN$105)</f>
        <v>410.95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-352</v>
      </c>
      <c r="AA31" s="76">
        <f>STOA!J31</f>
        <v>189.78</v>
      </c>
      <c r="AB31" s="76">
        <f>-STOA!P31</f>
        <v>0</v>
      </c>
      <c r="AC31">
        <f t="shared" si="0"/>
        <v>13.299726518078581</v>
      </c>
      <c r="AD31">
        <f t="shared" si="1"/>
        <v>985.02623278985254</v>
      </c>
      <c r="AE31">
        <f>'IDT-1'!F31</f>
        <v>0</v>
      </c>
      <c r="AF31" s="25"/>
      <c r="AG31">
        <f t="shared" si="2"/>
        <v>985.02623278985254</v>
      </c>
      <c r="AI31" s="35">
        <f>PXIL!J31</f>
        <v>0</v>
      </c>
      <c r="AJ31" s="35">
        <f>PXIL!P31</f>
        <v>0</v>
      </c>
      <c r="AK31" s="35">
        <f>RTM_IEX!J31</f>
        <v>15.39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B32">
        <v>0</v>
      </c>
      <c r="C32">
        <v>0</v>
      </c>
      <c r="D32">
        <f>TWEPL!R32</f>
        <v>0</v>
      </c>
      <c r="E32">
        <f>GT_NG!T32</f>
        <v>11.281012658227851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57.050000000000004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512.63746330091146</v>
      </c>
      <c r="P32" s="37">
        <v>74.72999999999999</v>
      </c>
      <c r="Q32" s="37">
        <v>26.62</v>
      </c>
      <c r="R32" s="39">
        <v>19</v>
      </c>
      <c r="S32" s="39">
        <v>0</v>
      </c>
      <c r="T32" s="38">
        <f>SUMPRODUCT(LTA!J32:AN32,LTA!J$101:AN$101,LTA!J$105:AN$105)</f>
        <v>11.64</v>
      </c>
      <c r="U32" s="38">
        <f>SUMPRODUCT(LTA!J32:AN32,LTA!J$102:AN$102,LTA!J$105:AN$105)</f>
        <v>410.71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-360</v>
      </c>
      <c r="AA32" s="76">
        <f>STOA!J32</f>
        <v>193.67999999999998</v>
      </c>
      <c r="AB32" s="76">
        <f>-STOA!P32</f>
        <v>0</v>
      </c>
      <c r="AC32">
        <f t="shared" si="0"/>
        <v>13.638054694218839</v>
      </c>
      <c r="AD32">
        <f t="shared" si="1"/>
        <v>1012.0004212649206</v>
      </c>
      <c r="AE32">
        <f>'IDT-1'!F32</f>
        <v>0</v>
      </c>
      <c r="AF32" s="25"/>
      <c r="AG32">
        <f t="shared" si="2"/>
        <v>1012.0004212649206</v>
      </c>
      <c r="AI32" s="35">
        <f>PXIL!J32</f>
        <v>0</v>
      </c>
      <c r="AJ32" s="35">
        <f>PXIL!P32</f>
        <v>0</v>
      </c>
      <c r="AK32" s="35">
        <f>RTM_IEX!J32</f>
        <v>68.290000000000006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B33">
        <v>0</v>
      </c>
      <c r="C33">
        <v>0</v>
      </c>
      <c r="D33">
        <f>TWEPL!R33</f>
        <v>0</v>
      </c>
      <c r="E33">
        <f>GT_NG!T33</f>
        <v>11.281012658227851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645.04163194518367</v>
      </c>
      <c r="P33" s="37">
        <v>38.477971854740943</v>
      </c>
      <c r="Q33" s="37">
        <v>13.47</v>
      </c>
      <c r="R33" s="39">
        <v>19</v>
      </c>
      <c r="S33" s="39">
        <v>0</v>
      </c>
      <c r="T33" s="38">
        <f>SUMPRODUCT(LTA!J33:AN33,LTA!J$101:AN$101,LTA!J$105:AN$105)</f>
        <v>19.63</v>
      </c>
      <c r="U33" s="38">
        <f>SUMPRODUCT(LTA!J33:AN33,LTA!J$102:AN$102,LTA!J$105:AN$105)</f>
        <v>415.67999999999995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-285</v>
      </c>
      <c r="AA33" s="76">
        <f>STOA!J33</f>
        <v>20.010000000000002</v>
      </c>
      <c r="AB33" s="76">
        <f>-STOA!P33</f>
        <v>0</v>
      </c>
      <c r="AC33">
        <f t="shared" si="0"/>
        <v>12.560369718767678</v>
      </c>
      <c r="AD33">
        <f t="shared" si="1"/>
        <v>1025.5029646691103</v>
      </c>
      <c r="AE33">
        <f>'IDT-1'!F33</f>
        <v>0</v>
      </c>
      <c r="AF33" s="25"/>
      <c r="AG33">
        <f t="shared" si="2"/>
        <v>1025.5029646691103</v>
      </c>
      <c r="AI33" s="35">
        <f>PXIL!J33</f>
        <v>0</v>
      </c>
      <c r="AJ33" s="35">
        <f>PXIL!P33</f>
        <v>0</v>
      </c>
      <c r="AK33" s="35">
        <f>RTM_IEX!J33</f>
        <v>81.760000000000005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B34">
        <v>0</v>
      </c>
      <c r="C34">
        <v>0</v>
      </c>
      <c r="D34">
        <f>TWEPL!R34</f>
        <v>0</v>
      </c>
      <c r="E34">
        <f>GT_NG!T34</f>
        <v>11.281012658227851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641.6516192822312</v>
      </c>
      <c r="P34" s="37">
        <v>38.477971854740943</v>
      </c>
      <c r="Q34" s="37">
        <v>13.47</v>
      </c>
      <c r="R34" s="39">
        <v>21</v>
      </c>
      <c r="S34" s="39">
        <v>0</v>
      </c>
      <c r="T34" s="38">
        <f>SUMPRODUCT(LTA!J34:AN34,LTA!J$101:AN$101,LTA!J$105:AN$105)</f>
        <v>26.8</v>
      </c>
      <c r="U34" s="38">
        <f>SUMPRODUCT(LTA!J34:AN34,LTA!J$102:AN$102,LTA!J$105:AN$105)</f>
        <v>427.24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-303</v>
      </c>
      <c r="AA34" s="76">
        <f>STOA!J34</f>
        <v>26.779999999999998</v>
      </c>
      <c r="AB34" s="76">
        <f>-STOA!P34</f>
        <v>0</v>
      </c>
      <c r="AC34">
        <f t="shared" si="0"/>
        <v>12.897497349083526</v>
      </c>
      <c r="AD34">
        <f t="shared" si="1"/>
        <v>1032.2458243758419</v>
      </c>
      <c r="AE34">
        <f>'IDT-1'!F34</f>
        <v>0</v>
      </c>
      <c r="AF34" s="25"/>
      <c r="AG34">
        <f t="shared" si="2"/>
        <v>1032.2458243758419</v>
      </c>
      <c r="AI34" s="35">
        <f>PXIL!J34</f>
        <v>0</v>
      </c>
      <c r="AJ34" s="35">
        <f>PXIL!P34</f>
        <v>0</v>
      </c>
      <c r="AK34" s="35">
        <f>RTM_IEX!J34</f>
        <v>82.73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B35">
        <v>0</v>
      </c>
      <c r="C35">
        <v>0</v>
      </c>
      <c r="D35">
        <f>TWEPL!R35</f>
        <v>0</v>
      </c>
      <c r="E35">
        <f>GT_NG!T35</f>
        <v>11.281012658227851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641.15111413750776</v>
      </c>
      <c r="P35" s="37">
        <v>38.477971854740943</v>
      </c>
      <c r="Q35" s="37">
        <v>13.47</v>
      </c>
      <c r="R35" s="39">
        <v>21</v>
      </c>
      <c r="S35" s="39">
        <v>0</v>
      </c>
      <c r="T35" s="38">
        <f>SUMPRODUCT(LTA!J35:AN35,LTA!J$101:AN$101,LTA!J$105:AN$105)</f>
        <v>42.14</v>
      </c>
      <c r="U35" s="38">
        <f>SUMPRODUCT(LTA!J35:AN35,LTA!J$102:AN$102,LTA!J$105:AN$105)</f>
        <v>399.94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-190</v>
      </c>
      <c r="AA35" s="76">
        <f>STOA!J35</f>
        <v>34.39</v>
      </c>
      <c r="AB35" s="76">
        <f>-STOA!P35</f>
        <v>0</v>
      </c>
      <c r="AC35">
        <f t="shared" si="0"/>
        <v>11.561879991498525</v>
      </c>
      <c r="AD35">
        <f t="shared" si="1"/>
        <v>1029.0009365887038</v>
      </c>
      <c r="AE35">
        <f>'IDT-1'!F35</f>
        <v>0</v>
      </c>
      <c r="AF35" s="25"/>
      <c r="AG35">
        <f t="shared" si="2"/>
        <v>1029.0009365887038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-30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B36">
        <v>0</v>
      </c>
      <c r="C36">
        <v>0</v>
      </c>
      <c r="D36">
        <f>TWEPL!R36</f>
        <v>0</v>
      </c>
      <c r="E36">
        <f>GT_NG!T36</f>
        <v>11.281012658227851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634.92593572276428</v>
      </c>
      <c r="P36" s="37">
        <v>38.477971854740943</v>
      </c>
      <c r="Q36" s="37">
        <v>13.47</v>
      </c>
      <c r="R36" s="39">
        <v>23.199999999999996</v>
      </c>
      <c r="S36" s="39">
        <v>0</v>
      </c>
      <c r="T36" s="38">
        <f>SUMPRODUCT(LTA!J36:AN36,LTA!J$101:AN$101,LTA!J$105:AN$105)</f>
        <v>53.66</v>
      </c>
      <c r="U36" s="38">
        <f>SUMPRODUCT(LTA!J36:AN36,LTA!J$102:AN$102,LTA!J$105:AN$105)</f>
        <v>370.78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-205</v>
      </c>
      <c r="AA36" s="76">
        <f>STOA!J36</f>
        <v>42.06</v>
      </c>
      <c r="AB36" s="76">
        <f>-STOA!P36</f>
        <v>0</v>
      </c>
      <c r="AC36">
        <f t="shared" si="0"/>
        <v>11.40983382562446</v>
      </c>
      <c r="AD36">
        <f t="shared" si="1"/>
        <v>1039.7778043398339</v>
      </c>
      <c r="AE36">
        <f>'IDT-1'!F36</f>
        <v>0</v>
      </c>
      <c r="AF36" s="25"/>
      <c r="AG36">
        <f t="shared" si="2"/>
        <v>1039.7778043398339</v>
      </c>
      <c r="AI36" s="35">
        <f>PXIL!J36</f>
        <v>0</v>
      </c>
      <c r="AJ36" s="35">
        <f>PXIL!P36</f>
        <v>0</v>
      </c>
      <c r="AK36" s="35">
        <f>RTM_IEX!J36</f>
        <v>9.6199999999999992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B37">
        <v>0</v>
      </c>
      <c r="C37">
        <v>0</v>
      </c>
      <c r="D37">
        <f>TWEPL!R37</f>
        <v>0</v>
      </c>
      <c r="E37">
        <f>GT_NG!T37</f>
        <v>11.281012658227851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634.92593572276428</v>
      </c>
      <c r="P37" s="37">
        <v>38.477037037037036</v>
      </c>
      <c r="Q37" s="37">
        <v>13.47</v>
      </c>
      <c r="R37" s="39">
        <v>24.199999999999996</v>
      </c>
      <c r="S37" s="39">
        <v>0</v>
      </c>
      <c r="T37" s="38">
        <f>SUMPRODUCT(LTA!J37:AN37,LTA!J$101:AN$101,LTA!J$105:AN$105)</f>
        <v>59.79</v>
      </c>
      <c r="U37" s="38">
        <f>SUMPRODUCT(LTA!J37:AN37,LTA!J$102:AN$102,LTA!J$105:AN$105)</f>
        <v>331.99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-215</v>
      </c>
      <c r="AA37" s="76">
        <f>STOA!J37</f>
        <v>50.12</v>
      </c>
      <c r="AB37" s="76">
        <f>-STOA!P37</f>
        <v>0</v>
      </c>
      <c r="AC37">
        <f t="shared" si="0"/>
        <v>11.409347716872411</v>
      </c>
      <c r="AD37">
        <f t="shared" si="1"/>
        <v>1019.6373556308822</v>
      </c>
      <c r="AE37">
        <f>'IDT-1'!F37</f>
        <v>0</v>
      </c>
      <c r="AF37" s="25"/>
      <c r="AG37">
        <f t="shared" si="2"/>
        <v>1019.6373556308822</v>
      </c>
      <c r="AI37" s="35">
        <f>PXIL!J37</f>
        <v>0</v>
      </c>
      <c r="AJ37" s="35">
        <f>PXIL!P37</f>
        <v>0</v>
      </c>
      <c r="AK37" s="35">
        <f>RTM_IEX!J37</f>
        <v>23.08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B38">
        <v>0</v>
      </c>
      <c r="C38">
        <v>0</v>
      </c>
      <c r="D38">
        <f>TWEPL!R38</f>
        <v>0</v>
      </c>
      <c r="E38">
        <f>GT_NG!T38</f>
        <v>11.281012658227851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634.92593572276428</v>
      </c>
      <c r="P38" s="37">
        <v>38.477037037037036</v>
      </c>
      <c r="Q38" s="37">
        <v>13.47</v>
      </c>
      <c r="R38" s="39">
        <v>24.199999999999996</v>
      </c>
      <c r="S38" s="39">
        <v>0</v>
      </c>
      <c r="T38" s="38">
        <f>SUMPRODUCT(LTA!J38:AN38,LTA!J$101:AN$101,LTA!J$105:AN$105)</f>
        <v>68.31</v>
      </c>
      <c r="U38" s="38">
        <f>SUMPRODUCT(LTA!J38:AN38,LTA!J$102:AN$102,LTA!J$105:AN$105)</f>
        <v>338.38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-237</v>
      </c>
      <c r="AA38" s="76">
        <f>STOA!J38</f>
        <v>58.07</v>
      </c>
      <c r="AB38" s="76">
        <f>-STOA!P38</f>
        <v>0</v>
      </c>
      <c r="AC38">
        <f t="shared" si="0"/>
        <v>11.813176719089709</v>
      </c>
      <c r="AD38">
        <f t="shared" si="1"/>
        <v>1026.8335266286654</v>
      </c>
      <c r="AE38">
        <f>'IDT-1'!F38</f>
        <v>0</v>
      </c>
      <c r="AF38" s="25"/>
      <c r="AG38">
        <f t="shared" si="2"/>
        <v>1026.8335266286654</v>
      </c>
      <c r="AI38" s="35">
        <f>PXIL!J38</f>
        <v>0</v>
      </c>
      <c r="AJ38" s="35">
        <f>PXIL!P38</f>
        <v>0</v>
      </c>
      <c r="AK38" s="35">
        <f>RTM_IEX!J38</f>
        <v>29.82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B39">
        <v>0</v>
      </c>
      <c r="C39">
        <v>0</v>
      </c>
      <c r="D39">
        <f>TWEPL!R39</f>
        <v>0</v>
      </c>
      <c r="E39">
        <f>GT_NG!T39</f>
        <v>11.281012658227851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636.57112315744632</v>
      </c>
      <c r="P39" s="37">
        <v>38.477037037037036</v>
      </c>
      <c r="Q39" s="37">
        <v>13.47</v>
      </c>
      <c r="R39" s="39">
        <v>24.199999999999996</v>
      </c>
      <c r="S39" s="39">
        <v>0</v>
      </c>
      <c r="T39" s="38">
        <f>SUMPRODUCT(LTA!J39:AN39,LTA!J$101:AN$101,LTA!J$105:AN$105)</f>
        <v>78.819999999999993</v>
      </c>
      <c r="U39" s="38">
        <f>SUMPRODUCT(LTA!J39:AN39,LTA!J$102:AN$102,LTA!J$105:AN$105)</f>
        <v>344.12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-233</v>
      </c>
      <c r="AA39" s="76">
        <f>STOA!J39</f>
        <v>65.790000000000006</v>
      </c>
      <c r="AB39" s="76">
        <f>-STOA!P39</f>
        <v>0</v>
      </c>
      <c r="AC39">
        <f t="shared" si="0"/>
        <v>12.161631907949809</v>
      </c>
      <c r="AD39">
        <f t="shared" si="1"/>
        <v>1079.1902588744867</v>
      </c>
      <c r="AE39">
        <f>'IDT-1'!F39</f>
        <v>0</v>
      </c>
      <c r="AF39" s="25"/>
      <c r="AG39">
        <f t="shared" si="2"/>
        <v>1079.1902588744867</v>
      </c>
      <c r="AI39" s="35">
        <f>PXIL!J39</f>
        <v>0</v>
      </c>
      <c r="AJ39" s="35">
        <f>PXIL!P39</f>
        <v>0</v>
      </c>
      <c r="AK39" s="35">
        <f>RTM_IEX!J39</f>
        <v>52.91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B40">
        <v>0</v>
      </c>
      <c r="C40">
        <v>0</v>
      </c>
      <c r="D40">
        <f>TWEPL!R40</f>
        <v>0</v>
      </c>
      <c r="E40">
        <f>GT_NG!T40</f>
        <v>11.281012658227851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635.4255115966572</v>
      </c>
      <c r="P40" s="37">
        <v>38.477037037037036</v>
      </c>
      <c r="Q40" s="37">
        <v>13.47</v>
      </c>
      <c r="R40" s="39">
        <v>24.199999999999996</v>
      </c>
      <c r="S40" s="39">
        <v>0</v>
      </c>
      <c r="T40" s="38">
        <f>SUMPRODUCT(LTA!J40:AN40,LTA!J$101:AN$101,LTA!J$105:AN$105)</f>
        <v>88.09</v>
      </c>
      <c r="U40" s="38">
        <f>SUMPRODUCT(LTA!J40:AN40,LTA!J$102:AN$102,LTA!J$105:AN$105)</f>
        <v>350.82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-213</v>
      </c>
      <c r="AA40" s="76">
        <f>STOA!J40</f>
        <v>73.069999999999993</v>
      </c>
      <c r="AB40" s="76">
        <f>-STOA!P40</f>
        <v>0</v>
      </c>
      <c r="AC40">
        <f t="shared" si="0"/>
        <v>12.31940377212357</v>
      </c>
      <c r="AD40">
        <f t="shared" si="1"/>
        <v>1139.416875449524</v>
      </c>
      <c r="AE40">
        <f>'IDT-1'!F40</f>
        <v>0</v>
      </c>
      <c r="AF40" s="25"/>
      <c r="AG40">
        <f t="shared" si="2"/>
        <v>1139.416875449524</v>
      </c>
      <c r="AI40" s="35">
        <f>PXIL!J40</f>
        <v>0</v>
      </c>
      <c r="AJ40" s="35">
        <f>PXIL!P40</f>
        <v>0</v>
      </c>
      <c r="AK40" s="35">
        <f>RTM_IEX!J40</f>
        <v>71.19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B41">
        <v>0</v>
      </c>
      <c r="C41">
        <v>0</v>
      </c>
      <c r="D41">
        <f>TWEPL!R41</f>
        <v>0</v>
      </c>
      <c r="E41">
        <f>GT_NG!T41</f>
        <v>11.281012658227851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636.02990759665715</v>
      </c>
      <c r="P41" s="37">
        <v>38.477037037037036</v>
      </c>
      <c r="Q41" s="37">
        <v>13.47</v>
      </c>
      <c r="R41" s="39">
        <v>24.2</v>
      </c>
      <c r="S41" s="39">
        <v>0</v>
      </c>
      <c r="T41" s="38">
        <f>SUMPRODUCT(LTA!J41:AN41,LTA!J$101:AN$101,LTA!J$105:AN$105)</f>
        <v>93.31</v>
      </c>
      <c r="U41" s="38">
        <f>SUMPRODUCT(LTA!J41:AN41,LTA!J$102:AN$102,LTA!J$105:AN$105)</f>
        <v>357.12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-197</v>
      </c>
      <c r="AA41" s="76">
        <f>STOA!J41</f>
        <v>79.959999999999994</v>
      </c>
      <c r="AB41" s="76">
        <f>-STOA!P41</f>
        <v>0</v>
      </c>
      <c r="AC41">
        <f t="shared" si="0"/>
        <v>12.221814968401901</v>
      </c>
      <c r="AD41">
        <f t="shared" si="1"/>
        <v>1159.1288602532456</v>
      </c>
      <c r="AE41">
        <f>'IDT-1'!F41</f>
        <v>0</v>
      </c>
      <c r="AF41" s="25"/>
      <c r="AG41">
        <f t="shared" si="2"/>
        <v>1159.1288602532456</v>
      </c>
      <c r="AI41" s="35">
        <f>PXIL!J41</f>
        <v>0</v>
      </c>
      <c r="AJ41" s="35">
        <f>PXIL!P41</f>
        <v>0</v>
      </c>
      <c r="AK41" s="35">
        <f>RTM_IEX!J41</f>
        <v>55.79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B42">
        <v>0</v>
      </c>
      <c r="C42">
        <v>0</v>
      </c>
      <c r="D42">
        <f>TWEPL!R42</f>
        <v>0</v>
      </c>
      <c r="E42">
        <f>GT_NG!T42</f>
        <v>11.281012658227851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631.168258235194</v>
      </c>
      <c r="P42" s="37">
        <v>38.477037037037036</v>
      </c>
      <c r="Q42" s="37">
        <v>13.47</v>
      </c>
      <c r="R42" s="39">
        <v>24.2</v>
      </c>
      <c r="S42" s="39">
        <v>0</v>
      </c>
      <c r="T42" s="38">
        <f>SUMPRODUCT(LTA!J42:AN42,LTA!J$101:AN$101,LTA!J$105:AN$105)</f>
        <v>100.34</v>
      </c>
      <c r="U42" s="38">
        <f>SUMPRODUCT(LTA!J42:AN42,LTA!J$102:AN$102,LTA!J$105:AN$105)</f>
        <v>363.56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-194</v>
      </c>
      <c r="AA42" s="76">
        <f>STOA!J42</f>
        <v>86.38</v>
      </c>
      <c r="AB42" s="76">
        <f>-STOA!P42</f>
        <v>0</v>
      </c>
      <c r="AC42">
        <f t="shared" si="0"/>
        <v>12.390488148534676</v>
      </c>
      <c r="AD42">
        <f t="shared" si="1"/>
        <v>1186.6085377116499</v>
      </c>
      <c r="AE42">
        <f>'IDT-1'!F42</f>
        <v>0</v>
      </c>
      <c r="AF42" s="25"/>
      <c r="AG42">
        <f t="shared" si="2"/>
        <v>1186.6085377116499</v>
      </c>
      <c r="AI42" s="35">
        <f>PXIL!J42</f>
        <v>0</v>
      </c>
      <c r="AJ42" s="35">
        <f>PXIL!P42</f>
        <v>0</v>
      </c>
      <c r="AK42" s="35">
        <f>RTM_IEX!J42</f>
        <v>65.41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B43">
        <v>0</v>
      </c>
      <c r="C43">
        <v>0</v>
      </c>
      <c r="D43">
        <f>TWEPL!R43</f>
        <v>0</v>
      </c>
      <c r="E43">
        <f>GT_NG!T43</f>
        <v>11.140011068068622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631.56118445962056</v>
      </c>
      <c r="P43" s="37">
        <v>38.477037037037036</v>
      </c>
      <c r="Q43" s="37">
        <v>13.47</v>
      </c>
      <c r="R43" s="39">
        <v>24.2</v>
      </c>
      <c r="S43" s="39">
        <v>0</v>
      </c>
      <c r="T43" s="38">
        <f>SUMPRODUCT(LTA!J43:AN43,LTA!J$101:AN$101,LTA!J$105:AN$105)</f>
        <v>104.47</v>
      </c>
      <c r="U43" s="38">
        <f>SUMPRODUCT(LTA!J43:AN43,LTA!J$102:AN$102,LTA!J$105:AN$105)</f>
        <v>368.07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-197</v>
      </c>
      <c r="AA43" s="76">
        <f>STOA!J43</f>
        <v>91.96</v>
      </c>
      <c r="AB43" s="76">
        <f>-STOA!P43</f>
        <v>0</v>
      </c>
      <c r="AC43">
        <f t="shared" si="0"/>
        <v>12.497001115529773</v>
      </c>
      <c r="AD43">
        <f t="shared" si="1"/>
        <v>1194.1339493789219</v>
      </c>
      <c r="AE43">
        <f>'IDT-1'!F43</f>
        <v>0</v>
      </c>
      <c r="AF43" s="25"/>
      <c r="AG43">
        <f t="shared" si="2"/>
        <v>1194.1339493789219</v>
      </c>
      <c r="AI43" s="35">
        <f>PXIL!J43</f>
        <v>0</v>
      </c>
      <c r="AJ43" s="35">
        <f>PXIL!P43</f>
        <v>0</v>
      </c>
      <c r="AK43" s="35">
        <f>RTM_IEX!J43</f>
        <v>61.57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B44">
        <v>0</v>
      </c>
      <c r="C44">
        <v>0</v>
      </c>
      <c r="D44">
        <f>TWEPL!R44</f>
        <v>0</v>
      </c>
      <c r="E44">
        <f>GT_NG!T44</f>
        <v>11.140011068068622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627.28613457587221</v>
      </c>
      <c r="P44" s="37">
        <v>38.477037037037036</v>
      </c>
      <c r="Q44" s="37">
        <v>13.47</v>
      </c>
      <c r="R44" s="39">
        <v>24.199999999999996</v>
      </c>
      <c r="S44" s="39">
        <v>0</v>
      </c>
      <c r="T44" s="38">
        <f>SUMPRODUCT(LTA!J44:AN44,LTA!J$101:AN$101,LTA!J$105:AN$105)</f>
        <v>108.28999999999999</v>
      </c>
      <c r="U44" s="38">
        <f>SUMPRODUCT(LTA!J44:AN44,LTA!J$102:AN$102,LTA!J$105:AN$105)</f>
        <v>372.49999999999994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-196</v>
      </c>
      <c r="AA44" s="76">
        <f>STOA!J44</f>
        <v>97.47</v>
      </c>
      <c r="AB44" s="76">
        <f>-STOA!P44</f>
        <v>0</v>
      </c>
      <c r="AC44">
        <f t="shared" si="0"/>
        <v>12.638080408153931</v>
      </c>
      <c r="AD44">
        <f t="shared" si="1"/>
        <v>1214.0878202025494</v>
      </c>
      <c r="AE44">
        <f>'IDT-1'!F44</f>
        <v>0</v>
      </c>
      <c r="AF44" s="25"/>
      <c r="AG44">
        <f t="shared" si="2"/>
        <v>1214.0878202025494</v>
      </c>
      <c r="AI44" s="35">
        <f>PXIL!J44</f>
        <v>0</v>
      </c>
      <c r="AJ44" s="35">
        <f>PXIL!P44</f>
        <v>0</v>
      </c>
      <c r="AK44" s="35">
        <f>RTM_IEX!J44</f>
        <v>71.180000000000007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B45">
        <v>0</v>
      </c>
      <c r="C45">
        <v>0</v>
      </c>
      <c r="D45">
        <f>TWEPL!R45</f>
        <v>0</v>
      </c>
      <c r="E45">
        <f>GT_NG!T45</f>
        <v>11.140011068068622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620.24237902276866</v>
      </c>
      <c r="P45" s="37">
        <v>38.477037037037036</v>
      </c>
      <c r="Q45" s="37">
        <v>13.47</v>
      </c>
      <c r="R45" s="39">
        <v>24.199999999999996</v>
      </c>
      <c r="S45" s="39">
        <v>0</v>
      </c>
      <c r="T45" s="38">
        <f>SUMPRODUCT(LTA!J45:AN45,LTA!J$101:AN$101,LTA!J$105:AN$105)</f>
        <v>114.03</v>
      </c>
      <c r="U45" s="38">
        <f>SUMPRODUCT(LTA!J45:AN45,LTA!J$102:AN$102,LTA!J$105:AN$105)</f>
        <v>382.44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-194</v>
      </c>
      <c r="AA45" s="76">
        <f>STOA!J45</f>
        <v>101.77</v>
      </c>
      <c r="AB45" s="76">
        <f>-STOA!P45</f>
        <v>0</v>
      </c>
      <c r="AC45">
        <f t="shared" si="0"/>
        <v>12.543158478274515</v>
      </c>
      <c r="AD45">
        <f t="shared" si="1"/>
        <v>1206.0289865793252</v>
      </c>
      <c r="AE45">
        <f>'IDT-1'!F45</f>
        <v>0</v>
      </c>
      <c r="AF45" s="25"/>
      <c r="AG45">
        <f t="shared" si="2"/>
        <v>1206.0289865793252</v>
      </c>
      <c r="AI45" s="35">
        <f>PXIL!J45</f>
        <v>0</v>
      </c>
      <c r="AJ45" s="35">
        <f>PXIL!P45</f>
        <v>0</v>
      </c>
      <c r="AK45" s="35">
        <f>RTM_IEX!J45</f>
        <v>48.09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B46">
        <v>0</v>
      </c>
      <c r="C46">
        <v>0</v>
      </c>
      <c r="D46">
        <f>TWEPL!R46</f>
        <v>0</v>
      </c>
      <c r="E46">
        <f>GT_NG!T46</f>
        <v>11.140011068068622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620.24237902276866</v>
      </c>
      <c r="P46" s="37">
        <v>38.477037037037036</v>
      </c>
      <c r="Q46" s="37">
        <v>13.47</v>
      </c>
      <c r="R46" s="39">
        <v>24.199999999999996</v>
      </c>
      <c r="S46" s="39">
        <v>0</v>
      </c>
      <c r="T46" s="38">
        <f>SUMPRODUCT(LTA!J46:AN46,LTA!J$101:AN$101,LTA!J$105:AN$105)</f>
        <v>116.71000000000001</v>
      </c>
      <c r="U46" s="38">
        <f>SUMPRODUCT(LTA!J46:AN46,LTA!J$102:AN$102,LTA!J$105:AN$105)</f>
        <v>386.28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-197</v>
      </c>
      <c r="AA46" s="76">
        <f>STOA!J46</f>
        <v>106.35</v>
      </c>
      <c r="AB46" s="76">
        <f>-STOA!P46</f>
        <v>0</v>
      </c>
      <c r="AC46">
        <f t="shared" si="0"/>
        <v>12.638346433122328</v>
      </c>
      <c r="AD46">
        <f t="shared" si="1"/>
        <v>1212.1137986244776</v>
      </c>
      <c r="AE46">
        <f>'IDT-1'!F46</f>
        <v>0</v>
      </c>
      <c r="AF46" s="25"/>
      <c r="AG46">
        <f t="shared" si="2"/>
        <v>1212.1137986244776</v>
      </c>
      <c r="AI46" s="35">
        <f>PXIL!J46</f>
        <v>0</v>
      </c>
      <c r="AJ46" s="35">
        <f>PXIL!P46</f>
        <v>0</v>
      </c>
      <c r="AK46" s="35">
        <f>RTM_IEX!J46</f>
        <v>46.17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B47">
        <v>0</v>
      </c>
      <c r="C47">
        <v>0</v>
      </c>
      <c r="D47">
        <f>TWEPL!R47</f>
        <v>0</v>
      </c>
      <c r="E47">
        <f>GT_NG!T47</f>
        <v>11.147167662966128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637.07390611516405</v>
      </c>
      <c r="P47" s="37">
        <v>38.477037037037036</v>
      </c>
      <c r="Q47" s="37">
        <v>13.47</v>
      </c>
      <c r="R47" s="39">
        <v>24.199999999999996</v>
      </c>
      <c r="S47" s="39">
        <v>0</v>
      </c>
      <c r="T47" s="38">
        <f>SUMPRODUCT(LTA!J47:AN47,LTA!J$101:AN$101,LTA!J$105:AN$105)</f>
        <v>117.32</v>
      </c>
      <c r="U47" s="38">
        <f>SUMPRODUCT(LTA!J47:AN47,LTA!J$102:AN$102,LTA!J$105:AN$105)</f>
        <v>389.21000000000004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-203</v>
      </c>
      <c r="AA47" s="76">
        <f>STOA!J47</f>
        <v>106.35</v>
      </c>
      <c r="AB47" s="76">
        <f>-STOA!P47</f>
        <v>0</v>
      </c>
      <c r="AC47">
        <f t="shared" si="0"/>
        <v>12.694396075578839</v>
      </c>
      <c r="AD47">
        <f t="shared" si="1"/>
        <v>1207.1964326693139</v>
      </c>
      <c r="AE47">
        <f>'IDT-1'!F47</f>
        <v>0</v>
      </c>
      <c r="AF47" s="25"/>
      <c r="AG47">
        <f t="shared" si="2"/>
        <v>1207.1964326693139</v>
      </c>
      <c r="AI47" s="35">
        <f>PXIL!J47</f>
        <v>0</v>
      </c>
      <c r="AJ47" s="35">
        <f>PXIL!P47</f>
        <v>0</v>
      </c>
      <c r="AK47" s="35">
        <f>RTM_IEX!J47</f>
        <v>26.93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B48">
        <v>0</v>
      </c>
      <c r="C48">
        <v>0</v>
      </c>
      <c r="D48">
        <f>TWEPL!R48</f>
        <v>0</v>
      </c>
      <c r="E48">
        <f>GT_NG!T48</f>
        <v>11.147167662966128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633.08964613954208</v>
      </c>
      <c r="P48" s="37">
        <v>38.477037037037036</v>
      </c>
      <c r="Q48" s="37">
        <v>13.47</v>
      </c>
      <c r="R48" s="39">
        <v>24.199999999999996</v>
      </c>
      <c r="S48" s="39">
        <v>0</v>
      </c>
      <c r="T48" s="38">
        <f>SUMPRODUCT(LTA!J48:AN48,LTA!J$101:AN$101,LTA!J$105:AN$105)</f>
        <v>117.42</v>
      </c>
      <c r="U48" s="38">
        <f>SUMPRODUCT(LTA!J48:AN48,LTA!J$102:AN$102,LTA!J$105:AN$105)</f>
        <v>390.85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-208</v>
      </c>
      <c r="AA48" s="76">
        <f>STOA!J48</f>
        <v>106.35</v>
      </c>
      <c r="AB48" s="76">
        <f>-STOA!P48</f>
        <v>0</v>
      </c>
      <c r="AC48">
        <f t="shared" si="0"/>
        <v>12.791233439182008</v>
      </c>
      <c r="AD48">
        <f t="shared" si="1"/>
        <v>1209.4753353300887</v>
      </c>
      <c r="AE48">
        <f>'IDT-1'!F48</f>
        <v>0</v>
      </c>
      <c r="AF48" s="25"/>
      <c r="AG48">
        <f t="shared" si="2"/>
        <v>1209.4753353300887</v>
      </c>
      <c r="AI48" s="35">
        <f>PXIL!J48</f>
        <v>0</v>
      </c>
      <c r="AJ48" s="35">
        <f>PXIL!P48</f>
        <v>0</v>
      </c>
      <c r="AK48" s="35">
        <f>RTM_IEX!J48</f>
        <v>36.549999999999997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B49">
        <v>0</v>
      </c>
      <c r="C49">
        <v>0</v>
      </c>
      <c r="D49">
        <f>TWEPL!R49</f>
        <v>0</v>
      </c>
      <c r="E49">
        <f>GT_NG!T49</f>
        <v>11.147167662966128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633.8916576542515</v>
      </c>
      <c r="P49" s="37">
        <v>38.477037037037036</v>
      </c>
      <c r="Q49" s="37">
        <v>13.47</v>
      </c>
      <c r="R49" s="39">
        <v>24.199999999999996</v>
      </c>
      <c r="S49" s="39">
        <v>0</v>
      </c>
      <c r="T49" s="38">
        <f>SUMPRODUCT(LTA!J49:AN49,LTA!J$101:AN$101,LTA!J$105:AN$105)</f>
        <v>117.42</v>
      </c>
      <c r="U49" s="38">
        <f>SUMPRODUCT(LTA!J49:AN49,LTA!J$102:AN$102,LTA!J$105:AN$105)</f>
        <v>392.16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-215</v>
      </c>
      <c r="AA49" s="76">
        <f>STOA!J49</f>
        <v>106.35</v>
      </c>
      <c r="AB49" s="76">
        <f>-STOA!P49</f>
        <v>0</v>
      </c>
      <c r="AC49">
        <f t="shared" si="0"/>
        <v>12.72023035697497</v>
      </c>
      <c r="AD49">
        <f t="shared" si="1"/>
        <v>1186.388349927005</v>
      </c>
      <c r="AE49">
        <f>'IDT-1'!F49</f>
        <v>0</v>
      </c>
      <c r="AF49" s="25"/>
      <c r="AG49">
        <f t="shared" si="2"/>
        <v>1186.388349927005</v>
      </c>
      <c r="AI49" s="35">
        <f>PXIL!J49</f>
        <v>0</v>
      </c>
      <c r="AJ49" s="35">
        <f>PXIL!P49</f>
        <v>0</v>
      </c>
      <c r="AK49" s="35">
        <f>RTM_IEX!J49</f>
        <v>18.28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B50">
        <v>0</v>
      </c>
      <c r="C50">
        <v>0</v>
      </c>
      <c r="D50">
        <f>TWEPL!R50</f>
        <v>0</v>
      </c>
      <c r="E50">
        <f>GT_NG!T50</f>
        <v>11.147167662966128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633.8916576542515</v>
      </c>
      <c r="P50" s="37">
        <v>38.477037037037036</v>
      </c>
      <c r="Q50" s="37">
        <v>13.47</v>
      </c>
      <c r="R50" s="39">
        <v>24.2</v>
      </c>
      <c r="S50" s="39">
        <v>0</v>
      </c>
      <c r="T50" s="38">
        <f>SUMPRODUCT(LTA!J50:AN50,LTA!J$101:AN$101,LTA!J$105:AN$105)</f>
        <v>117.42</v>
      </c>
      <c r="U50" s="38">
        <f>SUMPRODUCT(LTA!J50:AN50,LTA!J$102:AN$102,LTA!J$105:AN$105)</f>
        <v>393.51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-218</v>
      </c>
      <c r="AA50" s="76">
        <f>STOA!J50</f>
        <v>106.35</v>
      </c>
      <c r="AB50" s="76">
        <f>-STOA!P50</f>
        <v>0</v>
      </c>
      <c r="AC50">
        <f t="shared" si="0"/>
        <v>12.791862311822783</v>
      </c>
      <c r="AD50">
        <f t="shared" si="1"/>
        <v>1189.4767179721571</v>
      </c>
      <c r="AE50">
        <f>'IDT-1'!F50</f>
        <v>0</v>
      </c>
      <c r="AF50" s="25"/>
      <c r="AG50">
        <f t="shared" si="2"/>
        <v>1189.4767179721571</v>
      </c>
      <c r="AI50" s="35">
        <f>PXIL!J50</f>
        <v>0</v>
      </c>
      <c r="AJ50" s="35">
        <f>PXIL!P50</f>
        <v>0</v>
      </c>
      <c r="AK50" s="35">
        <f>RTM_IEX!J50</f>
        <v>23.09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B51">
        <v>0</v>
      </c>
      <c r="C51">
        <v>0</v>
      </c>
      <c r="D51">
        <f>TWEPL!R51</f>
        <v>0</v>
      </c>
      <c r="E51">
        <f>GT_NG!T51</f>
        <v>11.151479636683272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633.8916576542515</v>
      </c>
      <c r="P51" s="37">
        <v>38.477037037037036</v>
      </c>
      <c r="Q51" s="37">
        <v>13.47</v>
      </c>
      <c r="R51" s="39">
        <v>24.2</v>
      </c>
      <c r="S51" s="39">
        <v>0</v>
      </c>
      <c r="T51" s="38">
        <f>SUMPRODUCT(LTA!J51:AN51,LTA!J$101:AN$101,LTA!J$105:AN$105)</f>
        <v>117.42</v>
      </c>
      <c r="U51" s="38">
        <f>SUMPRODUCT(LTA!J51:AN51,LTA!J$102:AN$102,LTA!J$105:AN$105)</f>
        <v>404.3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-219</v>
      </c>
      <c r="AA51" s="76">
        <f>STOA!J51</f>
        <v>106.26</v>
      </c>
      <c r="AB51" s="76">
        <f>-STOA!P51</f>
        <v>0</v>
      </c>
      <c r="AC51">
        <f t="shared" si="0"/>
        <v>12.740633263500383</v>
      </c>
      <c r="AD51">
        <f t="shared" si="1"/>
        <v>1180.9522589941969</v>
      </c>
      <c r="AE51">
        <f>'IDT-1'!F51</f>
        <v>0</v>
      </c>
      <c r="AF51" s="25"/>
      <c r="AG51">
        <f t="shared" si="2"/>
        <v>1180.9522589941969</v>
      </c>
      <c r="AI51" s="35">
        <f>PXIL!J51</f>
        <v>0</v>
      </c>
      <c r="AJ51" s="35">
        <f>PXIL!P51</f>
        <v>0</v>
      </c>
      <c r="AK51" s="35">
        <f>RTM_IEX!J51</f>
        <v>4.8099999999999996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B52">
        <v>0</v>
      </c>
      <c r="C52">
        <v>0</v>
      </c>
      <c r="D52">
        <f>TWEPL!R52</f>
        <v>0</v>
      </c>
      <c r="E52">
        <f>GT_NG!T52</f>
        <v>11.151479636683272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633.8916576542515</v>
      </c>
      <c r="P52" s="37">
        <v>38.477037037037036</v>
      </c>
      <c r="Q52" s="37">
        <v>13.47</v>
      </c>
      <c r="R52" s="39">
        <v>24.2</v>
      </c>
      <c r="S52" s="39">
        <v>0</v>
      </c>
      <c r="T52" s="38">
        <f>SUMPRODUCT(LTA!J52:AN52,LTA!J$101:AN$101,LTA!J$105:AN$105)</f>
        <v>117.42</v>
      </c>
      <c r="U52" s="38">
        <f>SUMPRODUCT(LTA!J52:AN52,LTA!J$102:AN$102,LTA!J$105:AN$105)</f>
        <v>404.46000000000004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-220</v>
      </c>
      <c r="AA52" s="76">
        <f>STOA!J52</f>
        <v>106.26</v>
      </c>
      <c r="AB52" s="76">
        <f>-STOA!P52</f>
        <v>0</v>
      </c>
      <c r="AC52">
        <f t="shared" si="0"/>
        <v>12.749742581782987</v>
      </c>
      <c r="AD52">
        <f t="shared" si="1"/>
        <v>1180.1031496759142</v>
      </c>
      <c r="AE52">
        <f>'IDT-1'!F52</f>
        <v>0</v>
      </c>
      <c r="AF52" s="25"/>
      <c r="AG52">
        <f t="shared" si="2"/>
        <v>1180.1031496759142</v>
      </c>
      <c r="AI52" s="35">
        <f>PXIL!J52</f>
        <v>0</v>
      </c>
      <c r="AJ52" s="35">
        <f>PXIL!P52</f>
        <v>0</v>
      </c>
      <c r="AK52" s="35">
        <f>RTM_IEX!J52</f>
        <v>4.8099999999999996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B53">
        <v>0</v>
      </c>
      <c r="C53">
        <v>0</v>
      </c>
      <c r="D53">
        <f>TWEPL!R53</f>
        <v>0</v>
      </c>
      <c r="E53">
        <f>GT_NG!T53</f>
        <v>11.151479636683272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633.8916576542515</v>
      </c>
      <c r="P53" s="37">
        <v>38.477037037037036</v>
      </c>
      <c r="Q53" s="37">
        <v>13.47</v>
      </c>
      <c r="R53" s="39">
        <v>24.2</v>
      </c>
      <c r="S53" s="39">
        <v>0</v>
      </c>
      <c r="T53" s="38">
        <f>SUMPRODUCT(LTA!J53:AN53,LTA!J$101:AN$101,LTA!J$105:AN$105)</f>
        <v>117.42</v>
      </c>
      <c r="U53" s="38">
        <f>SUMPRODUCT(LTA!J53:AN53,LTA!J$102:AN$102,LTA!J$105:AN$105)</f>
        <v>402.87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-231</v>
      </c>
      <c r="AA53" s="76">
        <f>STOA!J53</f>
        <v>106.26</v>
      </c>
      <c r="AB53" s="76">
        <f>-STOA!P53</f>
        <v>0</v>
      </c>
      <c r="AC53">
        <f t="shared" si="0"/>
        <v>12.823815082891635</v>
      </c>
      <c r="AD53">
        <f t="shared" si="1"/>
        <v>1167.4390771748056</v>
      </c>
      <c r="AE53">
        <f>'IDT-1'!F53</f>
        <v>0</v>
      </c>
      <c r="AF53" s="25"/>
      <c r="AG53">
        <f t="shared" si="2"/>
        <v>1167.4390771748056</v>
      </c>
      <c r="AI53" s="35">
        <f>PXIL!J53</f>
        <v>0</v>
      </c>
      <c r="AJ53" s="35">
        <f>PXIL!P53</f>
        <v>0</v>
      </c>
      <c r="AK53" s="35">
        <f>RTM_IEX!J53</f>
        <v>4.8099999999999996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B54">
        <v>0</v>
      </c>
      <c r="C54">
        <v>0</v>
      </c>
      <c r="D54">
        <f>TWEPL!R54</f>
        <v>0</v>
      </c>
      <c r="E54">
        <f>GT_NG!T54</f>
        <v>11.151479636683272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633.8916576542515</v>
      </c>
      <c r="P54" s="37">
        <v>38.477037037037036</v>
      </c>
      <c r="Q54" s="37">
        <v>13.47</v>
      </c>
      <c r="R54" s="39">
        <v>24.2</v>
      </c>
      <c r="S54" s="39">
        <v>0</v>
      </c>
      <c r="T54" s="38">
        <f>SUMPRODUCT(LTA!J54:AN54,LTA!J$101:AN$101,LTA!J$105:AN$105)</f>
        <v>117.42</v>
      </c>
      <c r="U54" s="38">
        <f>SUMPRODUCT(LTA!J54:AN54,LTA!J$102:AN$102,LTA!J$105:AN$105)</f>
        <v>401.79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-258</v>
      </c>
      <c r="AA54" s="76">
        <f>STOA!J54</f>
        <v>106.26</v>
      </c>
      <c r="AB54" s="76">
        <f>-STOA!P54</f>
        <v>0</v>
      </c>
      <c r="AC54">
        <f t="shared" si="0"/>
        <v>13.065164676521952</v>
      </c>
      <c r="AD54">
        <f t="shared" si="1"/>
        <v>1143.9277275811751</v>
      </c>
      <c r="AE54">
        <f>'IDT-1'!F54</f>
        <v>0</v>
      </c>
      <c r="AF54" s="25"/>
      <c r="AG54">
        <f t="shared" si="2"/>
        <v>1143.9277275811751</v>
      </c>
      <c r="AI54" s="35">
        <f>PXIL!J54</f>
        <v>0</v>
      </c>
      <c r="AJ54" s="35">
        <f>PXIL!P54</f>
        <v>0</v>
      </c>
      <c r="AK54" s="35">
        <f>RTM_IEX!J54</f>
        <v>9.6199999999999992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B55">
        <v>0</v>
      </c>
      <c r="C55">
        <v>0</v>
      </c>
      <c r="D55">
        <f>TWEPL!R55</f>
        <v>0</v>
      </c>
      <c r="E55">
        <f>GT_NG!T55</f>
        <v>11.151479636683272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628.42821859160108</v>
      </c>
      <c r="P55" s="37">
        <v>38.477037037037036</v>
      </c>
      <c r="Q55" s="37">
        <v>13.47</v>
      </c>
      <c r="R55" s="39">
        <v>24.2</v>
      </c>
      <c r="S55" s="39">
        <v>0</v>
      </c>
      <c r="T55" s="38">
        <f>SUMPRODUCT(LTA!J55:AN55,LTA!J$101:AN$101,LTA!J$105:AN$105)</f>
        <v>117.42</v>
      </c>
      <c r="U55" s="38">
        <f>SUMPRODUCT(LTA!J55:AN55,LTA!J$102:AN$102,LTA!J$105:AN$105)</f>
        <v>406.67000000000007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-352</v>
      </c>
      <c r="AA55" s="76">
        <f>STOA!J55</f>
        <v>106.17</v>
      </c>
      <c r="AB55" s="76">
        <f>-STOA!P55</f>
        <v>0</v>
      </c>
      <c r="AC55">
        <f t="shared" si="0"/>
        <v>14.068989770398085</v>
      </c>
      <c r="AD55">
        <f t="shared" si="1"/>
        <v>1082.880463424649</v>
      </c>
      <c r="AE55">
        <f>'IDT-1'!F55</f>
        <v>0</v>
      </c>
      <c r="AF55" s="25"/>
      <c r="AG55">
        <f t="shared" si="2"/>
        <v>1082.880463424649</v>
      </c>
      <c r="AI55" s="35">
        <f>PXIL!J55</f>
        <v>0</v>
      </c>
      <c r="AJ55" s="35">
        <f>PXIL!P55</f>
        <v>0</v>
      </c>
      <c r="AK55" s="35">
        <f>RTM_IEX!J55</f>
        <v>44.25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B56">
        <v>0</v>
      </c>
      <c r="C56">
        <v>0</v>
      </c>
      <c r="D56">
        <f>TWEPL!R56</f>
        <v>0</v>
      </c>
      <c r="E56">
        <f>GT_NG!T56</f>
        <v>11.151479636683272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627.70146504751631</v>
      </c>
      <c r="P56" s="37">
        <v>38.477037037037036</v>
      </c>
      <c r="Q56" s="37">
        <v>13.47</v>
      </c>
      <c r="R56" s="39">
        <v>24.2</v>
      </c>
      <c r="S56" s="39">
        <v>0</v>
      </c>
      <c r="T56" s="38">
        <f>SUMPRODUCT(LTA!J56:AN56,LTA!J$101:AN$101,LTA!J$105:AN$105)</f>
        <v>117.42</v>
      </c>
      <c r="U56" s="38">
        <f>SUMPRODUCT(LTA!J56:AN56,LTA!J$102:AN$102,LTA!J$105:AN$105)</f>
        <v>404.93000000000006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-362</v>
      </c>
      <c r="AA56" s="76">
        <f>STOA!J56</f>
        <v>106.17</v>
      </c>
      <c r="AB56" s="76">
        <f>-STOA!P56</f>
        <v>0</v>
      </c>
      <c r="AC56">
        <f t="shared" si="0"/>
        <v>13.970802275580267</v>
      </c>
      <c r="AD56">
        <f t="shared" si="1"/>
        <v>1050.3118973753819</v>
      </c>
      <c r="AE56">
        <f>'IDT-1'!F56</f>
        <v>0</v>
      </c>
      <c r="AF56" s="25"/>
      <c r="AG56">
        <f t="shared" si="2"/>
        <v>1050.3118973753819</v>
      </c>
      <c r="AI56" s="35">
        <f>PXIL!J56</f>
        <v>0</v>
      </c>
      <c r="AJ56" s="35">
        <f>PXIL!P56</f>
        <v>0</v>
      </c>
      <c r="AK56" s="35">
        <f>RTM_IEX!J56</f>
        <v>24.05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B57">
        <v>0</v>
      </c>
      <c r="C57">
        <v>0</v>
      </c>
      <c r="D57">
        <f>TWEPL!R57</f>
        <v>0</v>
      </c>
      <c r="E57">
        <f>GT_NG!T57</f>
        <v>11.151479636683272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627.77509704751628</v>
      </c>
      <c r="P57" s="37">
        <v>38.477037037037036</v>
      </c>
      <c r="Q57" s="37">
        <v>13.47</v>
      </c>
      <c r="R57" s="39">
        <v>24.2</v>
      </c>
      <c r="S57" s="39">
        <v>0</v>
      </c>
      <c r="T57" s="38">
        <f>SUMPRODUCT(LTA!J57:AN57,LTA!J$101:AN$101,LTA!J$105:AN$105)</f>
        <v>117.42</v>
      </c>
      <c r="U57" s="38">
        <f>SUMPRODUCT(LTA!J57:AN57,LTA!J$102:AN$102,LTA!J$105:AN$105)</f>
        <v>397.87000000000006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-328</v>
      </c>
      <c r="AA57" s="76">
        <f>STOA!J57</f>
        <v>106.17</v>
      </c>
      <c r="AB57" s="76">
        <f>-STOA!P57</f>
        <v>0</v>
      </c>
      <c r="AC57">
        <f t="shared" si="0"/>
        <v>13.97919778357172</v>
      </c>
      <c r="AD57">
        <f t="shared" si="1"/>
        <v>1119.6471338673905</v>
      </c>
      <c r="AE57">
        <f>'IDT-1'!F57</f>
        <v>0</v>
      </c>
      <c r="AF57" s="25"/>
      <c r="AG57">
        <f t="shared" si="2"/>
        <v>1119.6471338673905</v>
      </c>
      <c r="AI57" s="35">
        <f>PXIL!J57</f>
        <v>0</v>
      </c>
      <c r="AJ57" s="35">
        <f>PXIL!P57</f>
        <v>0</v>
      </c>
      <c r="AK57" s="35">
        <f>RTM_IEX!J57</f>
        <v>66.38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B58">
        <v>0</v>
      </c>
      <c r="C58">
        <v>0</v>
      </c>
      <c r="D58">
        <f>TWEPL!R58</f>
        <v>0</v>
      </c>
      <c r="E58">
        <f>GT_NG!T58</f>
        <v>11.151479636683272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627.77509704751628</v>
      </c>
      <c r="P58" s="37">
        <v>38.477037037037036</v>
      </c>
      <c r="Q58" s="37">
        <v>13.47</v>
      </c>
      <c r="R58" s="39">
        <v>24.2</v>
      </c>
      <c r="S58" s="39">
        <v>0</v>
      </c>
      <c r="T58" s="38">
        <f>SUMPRODUCT(LTA!J58:AN58,LTA!J$101:AN$101,LTA!J$105:AN$105)</f>
        <v>117.42</v>
      </c>
      <c r="U58" s="38">
        <f>SUMPRODUCT(LTA!J58:AN58,LTA!J$102:AN$102,LTA!J$105:AN$105)</f>
        <v>393.92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-291</v>
      </c>
      <c r="AA58" s="76">
        <f>STOA!J58</f>
        <v>106.17</v>
      </c>
      <c r="AB58" s="76">
        <f>-STOA!P58</f>
        <v>0</v>
      </c>
      <c r="AC58">
        <f t="shared" si="0"/>
        <v>13.65751900711536</v>
      </c>
      <c r="AD58">
        <f t="shared" si="1"/>
        <v>1153.018812643847</v>
      </c>
      <c r="AE58">
        <f>'IDT-1'!F58</f>
        <v>0</v>
      </c>
      <c r="AF58" s="25"/>
      <c r="AG58">
        <f t="shared" si="2"/>
        <v>1153.018812643847</v>
      </c>
      <c r="AI58" s="35">
        <f>PXIL!J58</f>
        <v>0</v>
      </c>
      <c r="AJ58" s="35">
        <f>PXIL!P58</f>
        <v>0</v>
      </c>
      <c r="AK58" s="35">
        <f>RTM_IEX!J58</f>
        <v>66.38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B59">
        <v>0</v>
      </c>
      <c r="C59">
        <v>0</v>
      </c>
      <c r="D59">
        <f>TWEPL!R59</f>
        <v>0</v>
      </c>
      <c r="E59">
        <f>GT_NG!T59</f>
        <v>11.151479636683272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631.87606306820771</v>
      </c>
      <c r="P59" s="37">
        <v>38.477037037037036</v>
      </c>
      <c r="Q59" s="37">
        <v>13.47</v>
      </c>
      <c r="R59" s="39">
        <v>24.199999999999996</v>
      </c>
      <c r="S59" s="39">
        <v>0</v>
      </c>
      <c r="T59" s="38">
        <f>SUMPRODUCT(LTA!J59:AN59,LTA!J$101:AN$101,LTA!J$105:AN$105)</f>
        <v>117.42</v>
      </c>
      <c r="U59" s="38">
        <f>SUMPRODUCT(LTA!J59:AN59,LTA!J$102:AN$102,LTA!J$105:AN$105)</f>
        <v>389.70000000000005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-274</v>
      </c>
      <c r="AA59" s="76">
        <f>STOA!J59</f>
        <v>106.17</v>
      </c>
      <c r="AB59" s="76">
        <f>-STOA!P59</f>
        <v>0</v>
      </c>
      <c r="AC59">
        <f t="shared" si="0"/>
        <v>13.70297213127248</v>
      </c>
      <c r="AD59">
        <f t="shared" si="1"/>
        <v>1192.9343255403812</v>
      </c>
      <c r="AE59">
        <f>'IDT-1'!F59</f>
        <v>0</v>
      </c>
      <c r="AF59" s="25"/>
      <c r="AG59">
        <f t="shared" si="2"/>
        <v>1192.9343255403812</v>
      </c>
      <c r="AI59" s="35">
        <f>PXIL!J59</f>
        <v>0</v>
      </c>
      <c r="AJ59" s="35">
        <f>PXIL!P59</f>
        <v>0</v>
      </c>
      <c r="AK59" s="35">
        <f>RTM_IEX!J59</f>
        <v>89.46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B60">
        <v>0</v>
      </c>
      <c r="C60">
        <v>0</v>
      </c>
      <c r="D60">
        <f>TWEPL!R60</f>
        <v>0</v>
      </c>
      <c r="E60">
        <f>GT_NG!T60</f>
        <v>11.151479636683272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638.77951543212214</v>
      </c>
      <c r="P60" s="37">
        <v>38.477037037037036</v>
      </c>
      <c r="Q60" s="37">
        <v>13.47</v>
      </c>
      <c r="R60" s="39">
        <v>24.199999999999996</v>
      </c>
      <c r="S60" s="39">
        <v>0</v>
      </c>
      <c r="T60" s="38">
        <f>SUMPRODUCT(LTA!J60:AN60,LTA!J$101:AN$101,LTA!J$105:AN$105)</f>
        <v>116.41</v>
      </c>
      <c r="U60" s="38">
        <f>SUMPRODUCT(LTA!J60:AN60,LTA!J$102:AN$102,LTA!J$105:AN$105)</f>
        <v>384.49000000000007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-255</v>
      </c>
      <c r="AA60" s="76">
        <f>STOA!J60</f>
        <v>106.17</v>
      </c>
      <c r="AB60" s="76">
        <f>-STOA!P60</f>
        <v>0</v>
      </c>
      <c r="AC60">
        <f t="shared" si="0"/>
        <v>13.483902012341531</v>
      </c>
      <c r="AD60">
        <f t="shared" si="1"/>
        <v>1203.2168480232265</v>
      </c>
      <c r="AE60">
        <f>'IDT-1'!F60</f>
        <v>0</v>
      </c>
      <c r="AF60" s="25"/>
      <c r="AG60">
        <f t="shared" si="2"/>
        <v>1203.2168480232265</v>
      </c>
      <c r="AI60" s="35">
        <f>PXIL!J60</f>
        <v>0</v>
      </c>
      <c r="AJ60" s="35">
        <f>PXIL!P60</f>
        <v>0</v>
      </c>
      <c r="AK60" s="35">
        <f>RTM_IEX!J60</f>
        <v>79.84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B61">
        <v>0</v>
      </c>
      <c r="C61">
        <v>0</v>
      </c>
      <c r="D61">
        <f>TWEPL!R61</f>
        <v>0</v>
      </c>
      <c r="E61">
        <f>GT_NG!T61</f>
        <v>11.151479636683272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636.87239147468756</v>
      </c>
      <c r="P61" s="37">
        <v>38.477037037037036</v>
      </c>
      <c r="Q61" s="37">
        <v>13.47</v>
      </c>
      <c r="R61" s="39">
        <v>24.199999999999996</v>
      </c>
      <c r="S61" s="39">
        <v>0</v>
      </c>
      <c r="T61" s="38">
        <f>SUMPRODUCT(LTA!J61:AN61,LTA!J$101:AN$101,LTA!J$105:AN$105)</f>
        <v>113.72</v>
      </c>
      <c r="U61" s="38">
        <f>SUMPRODUCT(LTA!J61:AN61,LTA!J$102:AN$102,LTA!J$105:AN$105)</f>
        <v>378.67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-244</v>
      </c>
      <c r="AA61" s="76">
        <f>STOA!J61</f>
        <v>106.17</v>
      </c>
      <c r="AB61" s="76">
        <f>-STOA!P61</f>
        <v>0</v>
      </c>
      <c r="AC61">
        <f t="shared" si="0"/>
        <v>13.368745944364893</v>
      </c>
      <c r="AD61">
        <f t="shared" si="1"/>
        <v>1210.6548801337685</v>
      </c>
      <c r="AE61">
        <f>'IDT-1'!F61</f>
        <v>0</v>
      </c>
      <c r="AF61" s="25"/>
      <c r="AG61">
        <f t="shared" si="2"/>
        <v>1210.6548801337685</v>
      </c>
      <c r="AI61" s="35">
        <f>PXIL!J61</f>
        <v>0</v>
      </c>
      <c r="AJ61" s="35">
        <f>PXIL!P61</f>
        <v>0</v>
      </c>
      <c r="AK61" s="35">
        <f>RTM_IEX!J61</f>
        <v>86.58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B62">
        <v>0</v>
      </c>
      <c r="C62">
        <v>0</v>
      </c>
      <c r="D62">
        <f>TWEPL!R62</f>
        <v>0</v>
      </c>
      <c r="E62">
        <f>GT_NG!T62</f>
        <v>11.151479636683272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636.49239147468757</v>
      </c>
      <c r="P62" s="37">
        <v>38.477037037037036</v>
      </c>
      <c r="Q62" s="37">
        <v>13.47</v>
      </c>
      <c r="R62" s="39">
        <v>24.199999999999996</v>
      </c>
      <c r="S62" s="39">
        <v>0</v>
      </c>
      <c r="T62" s="38">
        <f>SUMPRODUCT(LTA!J62:AN62,LTA!J$101:AN$101,LTA!J$105:AN$105)</f>
        <v>108.12</v>
      </c>
      <c r="U62" s="38">
        <f>SUMPRODUCT(LTA!J62:AN62,LTA!J$102:AN$102,LTA!J$105:AN$105)</f>
        <v>372.83000000000004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-227</v>
      </c>
      <c r="AA62" s="76">
        <f>STOA!J62</f>
        <v>106.17</v>
      </c>
      <c r="AB62" s="76">
        <f>-STOA!P62</f>
        <v>0</v>
      </c>
      <c r="AC62">
        <f t="shared" si="0"/>
        <v>13.142907533560619</v>
      </c>
      <c r="AD62">
        <f t="shared" si="1"/>
        <v>1216.0607185445726</v>
      </c>
      <c r="AE62">
        <f>'IDT-1'!F62</f>
        <v>0</v>
      </c>
      <c r="AF62" s="25"/>
      <c r="AG62">
        <f t="shared" si="2"/>
        <v>1216.0607185445726</v>
      </c>
      <c r="AI62" s="35">
        <f>PXIL!J62</f>
        <v>0</v>
      </c>
      <c r="AJ62" s="35">
        <f>PXIL!P62</f>
        <v>0</v>
      </c>
      <c r="AK62" s="35">
        <f>RTM_IEX!J62</f>
        <v>86.58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B63">
        <v>0</v>
      </c>
      <c r="C63">
        <v>0</v>
      </c>
      <c r="D63">
        <f>TWEPL!R63</f>
        <v>0</v>
      </c>
      <c r="E63">
        <f>GT_NG!T63</f>
        <v>11.151479636683272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636.47693407591521</v>
      </c>
      <c r="P63" s="37">
        <v>38.477037037037036</v>
      </c>
      <c r="Q63" s="37">
        <v>13.47</v>
      </c>
      <c r="R63" s="39">
        <v>24.199999999999996</v>
      </c>
      <c r="S63" s="39">
        <v>0</v>
      </c>
      <c r="T63" s="38">
        <f>SUMPRODUCT(LTA!J63:AN63,LTA!J$101:AN$101,LTA!J$105:AN$105)</f>
        <v>104.45</v>
      </c>
      <c r="U63" s="38">
        <f>SUMPRODUCT(LTA!J63:AN63,LTA!J$102:AN$102,LTA!J$105:AN$105)</f>
        <v>364.86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-217</v>
      </c>
      <c r="AA63" s="76">
        <f>STOA!J63</f>
        <v>106.08</v>
      </c>
      <c r="AB63" s="76">
        <f>-STOA!P63</f>
        <v>0</v>
      </c>
      <c r="AC63">
        <f t="shared" si="0"/>
        <v>12.935083783024149</v>
      </c>
      <c r="AD63">
        <f t="shared" si="1"/>
        <v>1209.7030848963368</v>
      </c>
      <c r="AE63">
        <f>'IDT-1'!F63</f>
        <v>0</v>
      </c>
      <c r="AF63" s="25"/>
      <c r="AG63">
        <f t="shared" si="2"/>
        <v>1209.7030848963368</v>
      </c>
      <c r="AI63" s="35">
        <f>PXIL!J63</f>
        <v>0</v>
      </c>
      <c r="AJ63" s="35">
        <f>PXIL!P63</f>
        <v>0</v>
      </c>
      <c r="AK63" s="35">
        <f>RTM_IEX!J63</f>
        <v>81.760000000000005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B64">
        <v>0</v>
      </c>
      <c r="C64">
        <v>0</v>
      </c>
      <c r="D64">
        <f>TWEPL!R64</f>
        <v>0</v>
      </c>
      <c r="E64">
        <f>GT_NG!T64</f>
        <v>11.151479636683272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636.45000180499892</v>
      </c>
      <c r="P64" s="37">
        <v>38.477037037037036</v>
      </c>
      <c r="Q64" s="37">
        <v>13.47</v>
      </c>
      <c r="R64" s="39">
        <v>24.199999999999996</v>
      </c>
      <c r="S64" s="39">
        <v>0</v>
      </c>
      <c r="T64" s="38">
        <f>SUMPRODUCT(LTA!J64:AN64,LTA!J$101:AN$101,LTA!J$105:AN$105)</f>
        <v>97.62</v>
      </c>
      <c r="U64" s="38">
        <f>SUMPRODUCT(LTA!J64:AN64,LTA!J$102:AN$102,LTA!J$105:AN$105)</f>
        <v>359.57000000000005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-203</v>
      </c>
      <c r="AA64" s="76">
        <f>STOA!J64</f>
        <v>100.16</v>
      </c>
      <c r="AB64" s="76">
        <f>-STOA!P64</f>
        <v>0</v>
      </c>
      <c r="AC64">
        <f t="shared" si="0"/>
        <v>12.721621255354544</v>
      </c>
      <c r="AD64">
        <f t="shared" si="1"/>
        <v>1210.65961515309</v>
      </c>
      <c r="AE64">
        <f>'IDT-1'!F64</f>
        <v>0</v>
      </c>
      <c r="AF64" s="25"/>
      <c r="AG64">
        <f t="shared" si="2"/>
        <v>1210.65961515309</v>
      </c>
      <c r="AI64" s="35">
        <f>PXIL!J64</f>
        <v>0</v>
      </c>
      <c r="AJ64" s="35">
        <f>PXIL!P64</f>
        <v>0</v>
      </c>
      <c r="AK64" s="35">
        <f>RTM_IEX!J64</f>
        <v>86.57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B65">
        <v>0</v>
      </c>
      <c r="C65">
        <v>0</v>
      </c>
      <c r="D65">
        <f>TWEPL!R65</f>
        <v>0</v>
      </c>
      <c r="E65">
        <f>GT_NG!T65</f>
        <v>11.151479636683272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643.4670656734819</v>
      </c>
      <c r="P65" s="37">
        <v>38.477037037037036</v>
      </c>
      <c r="Q65" s="37">
        <v>13.47</v>
      </c>
      <c r="R65" s="39">
        <v>24.199999999999996</v>
      </c>
      <c r="S65" s="39">
        <v>0</v>
      </c>
      <c r="T65" s="38">
        <f>SUMPRODUCT(LTA!J65:AN65,LTA!J$101:AN$101,LTA!J$105:AN$105)</f>
        <v>93.7</v>
      </c>
      <c r="U65" s="38">
        <f>SUMPRODUCT(LTA!J65:AN65,LTA!J$102:AN$102,LTA!J$105:AN$105)</f>
        <v>352.19000000000005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-188</v>
      </c>
      <c r="AA65" s="76">
        <f>STOA!J65</f>
        <v>94.49</v>
      </c>
      <c r="AB65" s="76">
        <f>-STOA!P65</f>
        <v>0</v>
      </c>
      <c r="AC65">
        <f t="shared" si="0"/>
        <v>12.458598579289648</v>
      </c>
      <c r="AD65">
        <f t="shared" si="1"/>
        <v>1207.3197016976383</v>
      </c>
      <c r="AE65">
        <f>'IDT-1'!F65</f>
        <v>0</v>
      </c>
      <c r="AF65" s="25"/>
      <c r="AG65">
        <f t="shared" si="2"/>
        <v>1207.3197016976383</v>
      </c>
      <c r="AI65" s="35">
        <f>PXIL!J65</f>
        <v>0</v>
      </c>
      <c r="AJ65" s="35">
        <f>PXIL!P65</f>
        <v>0</v>
      </c>
      <c r="AK65" s="35">
        <f>RTM_IEX!J65</f>
        <v>77.92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B66">
        <v>0</v>
      </c>
      <c r="C66">
        <v>0</v>
      </c>
      <c r="D66">
        <f>TWEPL!R66</f>
        <v>0</v>
      </c>
      <c r="E66">
        <f>GT_NG!T66</f>
        <v>11.151479636683272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643.36013357544039</v>
      </c>
      <c r="P66" s="37">
        <v>38.477037037037036</v>
      </c>
      <c r="Q66" s="37">
        <v>13.47</v>
      </c>
      <c r="R66" s="39">
        <v>24.199999999999996</v>
      </c>
      <c r="S66" s="39">
        <v>0</v>
      </c>
      <c r="T66" s="38">
        <f>SUMPRODUCT(LTA!J66:AN66,LTA!J$101:AN$101,LTA!J$105:AN$105)</f>
        <v>85.64</v>
      </c>
      <c r="U66" s="38">
        <f>SUMPRODUCT(LTA!J66:AN66,LTA!J$102:AN$102,LTA!J$105:AN$105)</f>
        <v>339.18000000000006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-171</v>
      </c>
      <c r="AA66" s="76">
        <f>STOA!J66</f>
        <v>88.649999999999991</v>
      </c>
      <c r="AB66" s="76">
        <f>-STOA!P66</f>
        <v>0</v>
      </c>
      <c r="AC66">
        <f t="shared" si="0"/>
        <v>12.12920009812065</v>
      </c>
      <c r="AD66">
        <f t="shared" si="1"/>
        <v>1199.5521680807656</v>
      </c>
      <c r="AE66">
        <f>'IDT-1'!F66</f>
        <v>0</v>
      </c>
      <c r="AF66" s="25"/>
      <c r="AG66">
        <f t="shared" si="2"/>
        <v>1199.5521680807656</v>
      </c>
      <c r="AI66" s="35">
        <f>PXIL!J66</f>
        <v>0</v>
      </c>
      <c r="AJ66" s="35">
        <f>PXIL!P66</f>
        <v>0</v>
      </c>
      <c r="AK66" s="35">
        <f>RTM_IEX!J66</f>
        <v>79.84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B67">
        <v>0</v>
      </c>
      <c r="C67">
        <v>0</v>
      </c>
      <c r="D67">
        <f>TWEPL!R67</f>
        <v>0</v>
      </c>
      <c r="E67">
        <f>GT_NG!T67</f>
        <v>11.151479636683272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638.18927052733432</v>
      </c>
      <c r="P67" s="37">
        <v>38.477037037037036</v>
      </c>
      <c r="Q67" s="37">
        <v>13.47</v>
      </c>
      <c r="R67" s="39">
        <v>25.2</v>
      </c>
      <c r="S67" s="39">
        <v>0</v>
      </c>
      <c r="T67" s="38">
        <f>SUMPRODUCT(LTA!J67:AN67,LTA!J$101:AN$101,LTA!J$105:AN$105)</f>
        <v>79.55</v>
      </c>
      <c r="U67" s="38">
        <f>SUMPRODUCT(LTA!J67:AN67,LTA!J$102:AN$102,LTA!J$105:AN$105)</f>
        <v>330.77000000000004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-148</v>
      </c>
      <c r="AA67" s="76">
        <f>STOA!J67</f>
        <v>80.899999999999991</v>
      </c>
      <c r="AB67" s="76">
        <f>-STOA!P67</f>
        <v>0</v>
      </c>
      <c r="AC67">
        <f t="shared" si="0"/>
        <v>11.772337045845523</v>
      </c>
      <c r="AD67">
        <f t="shared" si="1"/>
        <v>1200.3381680849348</v>
      </c>
      <c r="AE67">
        <f>'IDT-1'!F67</f>
        <v>0</v>
      </c>
      <c r="AF67" s="25"/>
      <c r="AG67">
        <f t="shared" si="2"/>
        <v>1200.3381680849348</v>
      </c>
      <c r="AI67" s="35">
        <f>PXIL!J67</f>
        <v>0</v>
      </c>
      <c r="AJ67" s="35">
        <f>PXIL!P67</f>
        <v>0</v>
      </c>
      <c r="AK67" s="35">
        <f>RTM_IEX!J67</f>
        <v>83.69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B68">
        <v>0</v>
      </c>
      <c r="C68">
        <v>0</v>
      </c>
      <c r="D68">
        <f>TWEPL!R68</f>
        <v>0</v>
      </c>
      <c r="E68">
        <f>GT_NG!T68</f>
        <v>11.151479636683272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634.36398868232993</v>
      </c>
      <c r="P68" s="37">
        <v>38.477037037037036</v>
      </c>
      <c r="Q68" s="37">
        <v>13.47</v>
      </c>
      <c r="R68" s="39">
        <v>25.2</v>
      </c>
      <c r="S68" s="39">
        <v>0</v>
      </c>
      <c r="T68" s="38">
        <f>SUMPRODUCT(LTA!J68:AN68,LTA!J$101:AN$101,LTA!J$105:AN$105)</f>
        <v>70.289999999999992</v>
      </c>
      <c r="U68" s="38">
        <f>SUMPRODUCT(LTA!J68:AN68,LTA!J$102:AN$102,LTA!J$105:AN$105)</f>
        <v>320.63000000000005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-132</v>
      </c>
      <c r="AA68" s="76">
        <f>STOA!J68</f>
        <v>74.84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11.433106754932819</v>
      </c>
      <c r="AD68">
        <f t="shared" ref="AD68:AD98" si="4">SUM(B68:AB68,AI68:AV68)-AC68</f>
        <v>1189.3121165308428</v>
      </c>
      <c r="AE68">
        <f>'IDT-1'!F68</f>
        <v>0</v>
      </c>
      <c r="AF68" s="25"/>
      <c r="AG68">
        <f t="shared" ref="AG68:AG98" si="5">SUM(AD68:AF68)</f>
        <v>1189.3121165308428</v>
      </c>
      <c r="AI68" s="35">
        <f>PXIL!J68</f>
        <v>0</v>
      </c>
      <c r="AJ68" s="35">
        <f>PXIL!P68</f>
        <v>0</v>
      </c>
      <c r="AK68" s="35">
        <f>RTM_IEX!J68</f>
        <v>85.61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B69">
        <v>0</v>
      </c>
      <c r="C69">
        <v>0</v>
      </c>
      <c r="D69">
        <f>TWEPL!R69</f>
        <v>0</v>
      </c>
      <c r="E69">
        <f>GT_NG!T69</f>
        <v>11.151479636683272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654.40577776241889</v>
      </c>
      <c r="P69" s="37">
        <v>38.477037037037036</v>
      </c>
      <c r="Q69" s="37">
        <v>13.47</v>
      </c>
      <c r="R69" s="39">
        <v>25.2</v>
      </c>
      <c r="S69" s="39">
        <v>0</v>
      </c>
      <c r="T69" s="38">
        <f>SUMPRODUCT(LTA!J69:AN69,LTA!J$101:AN$101,LTA!J$105:AN$105)</f>
        <v>58.94</v>
      </c>
      <c r="U69" s="38">
        <f>SUMPRODUCT(LTA!J69:AN69,LTA!J$102:AN$102,LTA!J$105:AN$105)</f>
        <v>353.29999999999995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-110</v>
      </c>
      <c r="AA69" s="76">
        <f>STOA!J69</f>
        <v>67.66</v>
      </c>
      <c r="AB69" s="76">
        <f>-STOA!P69</f>
        <v>0</v>
      </c>
      <c r="AC69">
        <f t="shared" si="3"/>
        <v>10.98654770754022</v>
      </c>
      <c r="AD69">
        <f t="shared" si="4"/>
        <v>1176.6804646583244</v>
      </c>
      <c r="AE69">
        <f>'IDT-1'!F69</f>
        <v>0</v>
      </c>
      <c r="AF69" s="25"/>
      <c r="AG69">
        <f t="shared" si="5"/>
        <v>1176.6804646583244</v>
      </c>
      <c r="AI69" s="35">
        <f>PXIL!J69</f>
        <v>0</v>
      </c>
      <c r="AJ69" s="35">
        <f>PXIL!P69</f>
        <v>0</v>
      </c>
      <c r="AK69" s="35">
        <f>RTM_IEX!J69</f>
        <v>16.350000000000001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B70">
        <v>0</v>
      </c>
      <c r="C70">
        <v>0</v>
      </c>
      <c r="D70">
        <f>TWEPL!R70</f>
        <v>0</v>
      </c>
      <c r="E70">
        <f>GT_NG!T70</f>
        <v>11.151479636683272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649.7318706050911</v>
      </c>
      <c r="P70" s="37">
        <v>38.477037037037036</v>
      </c>
      <c r="Q70" s="37">
        <v>13.47</v>
      </c>
      <c r="R70" s="39">
        <v>25.2</v>
      </c>
      <c r="S70" s="39">
        <v>0</v>
      </c>
      <c r="T70" s="38">
        <f>SUMPRODUCT(LTA!J70:AN70,LTA!J$101:AN$101,LTA!J$105:AN$105)</f>
        <v>49.72</v>
      </c>
      <c r="U70" s="38">
        <f>SUMPRODUCT(LTA!J70:AN70,LTA!J$102:AN$102,LTA!J$105:AN$105)</f>
        <v>381.85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-87</v>
      </c>
      <c r="AA70" s="76">
        <f>STOA!J70</f>
        <v>60.449999999999996</v>
      </c>
      <c r="AB70" s="76">
        <f>-STOA!P70</f>
        <v>0</v>
      </c>
      <c r="AC70">
        <f t="shared" si="3"/>
        <v>10.909235913430459</v>
      </c>
      <c r="AD70">
        <f t="shared" si="4"/>
        <v>1168.8538692951065</v>
      </c>
      <c r="AE70">
        <f>'IDT-1'!F70</f>
        <v>0</v>
      </c>
      <c r="AF70" s="25"/>
      <c r="AG70">
        <f t="shared" si="5"/>
        <v>1168.8538692951065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-22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B71">
        <v>0</v>
      </c>
      <c r="C71">
        <v>0</v>
      </c>
      <c r="D71">
        <f>TWEPL!R71</f>
        <v>0</v>
      </c>
      <c r="E71">
        <f>GT_NG!T71</f>
        <v>11.151479636683272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656.83422281567482</v>
      </c>
      <c r="P71" s="37">
        <v>38.477037037037036</v>
      </c>
      <c r="Q71" s="37">
        <v>13.47</v>
      </c>
      <c r="R71" s="39">
        <v>25.2</v>
      </c>
      <c r="S71" s="39">
        <v>0</v>
      </c>
      <c r="T71" s="38">
        <f>SUMPRODUCT(LTA!J71:AN71,LTA!J$101:AN$101,LTA!J$105:AN$105)</f>
        <v>43.41</v>
      </c>
      <c r="U71" s="38">
        <f>SUMPRODUCT(LTA!J71:AN71,LTA!J$102:AN$102,LTA!J$105:AN$105)</f>
        <v>412.48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-73</v>
      </c>
      <c r="AA71" s="76">
        <f>STOA!J71</f>
        <v>52.79</v>
      </c>
      <c r="AB71" s="76">
        <f>-STOA!P71</f>
        <v>0</v>
      </c>
      <c r="AC71">
        <f t="shared" si="3"/>
        <v>11.126027533803427</v>
      </c>
      <c r="AD71">
        <f t="shared" si="4"/>
        <v>1188.3994298853172</v>
      </c>
      <c r="AE71">
        <f>'IDT-1'!F71</f>
        <v>0</v>
      </c>
      <c r="AF71" s="25"/>
      <c r="AG71">
        <f t="shared" si="5"/>
        <v>1188.3994298853172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-40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B72">
        <v>0</v>
      </c>
      <c r="C72">
        <v>0</v>
      </c>
      <c r="D72">
        <f>TWEPL!R72</f>
        <v>0</v>
      </c>
      <c r="E72">
        <f>GT_NG!T72</f>
        <v>11.151479636683272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663.59302438170516</v>
      </c>
      <c r="P72" s="37">
        <v>38.477037037037036</v>
      </c>
      <c r="Q72" s="37">
        <v>13.47</v>
      </c>
      <c r="R72" s="39">
        <v>20.872545432369801</v>
      </c>
      <c r="S72" s="39">
        <v>0</v>
      </c>
      <c r="T72" s="38">
        <f>SUMPRODUCT(LTA!J72:AN72,LTA!J$101:AN$101,LTA!J$105:AN$105)</f>
        <v>28.06</v>
      </c>
      <c r="U72" s="38">
        <f>SUMPRODUCT(LTA!J72:AN72,LTA!J$102:AN$102,LTA!J$105:AN$105)</f>
        <v>403.05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-48</v>
      </c>
      <c r="AA72" s="76">
        <f>STOA!J72</f>
        <v>45.47</v>
      </c>
      <c r="AB72" s="76">
        <f>-STOA!P72</f>
        <v>0</v>
      </c>
      <c r="AC72">
        <f t="shared" si="3"/>
        <v>10.729524356456258</v>
      </c>
      <c r="AD72">
        <f t="shared" si="4"/>
        <v>1180.1272800610643</v>
      </c>
      <c r="AE72">
        <f>'IDT-1'!F72</f>
        <v>0</v>
      </c>
      <c r="AF72" s="25"/>
      <c r="AG72">
        <f t="shared" si="5"/>
        <v>1180.1272800610643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-44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B73">
        <v>0</v>
      </c>
      <c r="C73">
        <v>0</v>
      </c>
      <c r="D73">
        <f>TWEPL!R73</f>
        <v>0</v>
      </c>
      <c r="E73">
        <f>GT_NG!T73</f>
        <v>11.151479636683272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769.66132261507676</v>
      </c>
      <c r="P73" s="37">
        <v>74.73</v>
      </c>
      <c r="Q73" s="37">
        <v>26.62</v>
      </c>
      <c r="R73" s="39">
        <v>12.8</v>
      </c>
      <c r="S73" s="39">
        <v>0</v>
      </c>
      <c r="T73" s="38">
        <f>SUMPRODUCT(LTA!J73:AN73,LTA!J$101:AN$101,LTA!J$105:AN$105)</f>
        <v>17.82</v>
      </c>
      <c r="U73" s="38">
        <f>SUMPRODUCT(LTA!J73:AN73,LTA!J$102:AN$102,LTA!J$105:AN$105)</f>
        <v>407.21999999999997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-56.5</v>
      </c>
      <c r="AA73" s="76">
        <f>STOA!J73</f>
        <v>37.39</v>
      </c>
      <c r="AB73" s="76">
        <f>-STOA!P73</f>
        <v>0</v>
      </c>
      <c r="AC73">
        <f t="shared" si="3"/>
        <v>12.983438014077551</v>
      </c>
      <c r="AD73">
        <f t="shared" si="4"/>
        <v>1156.6220821674081</v>
      </c>
      <c r="AE73">
        <f>'IDT-1'!F73</f>
        <v>0</v>
      </c>
      <c r="AF73" s="25"/>
      <c r="AG73">
        <f t="shared" si="5"/>
        <v>1156.6220821674081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-190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B74">
        <v>0</v>
      </c>
      <c r="C74">
        <v>0</v>
      </c>
      <c r="D74">
        <f>TWEPL!R74</f>
        <v>0</v>
      </c>
      <c r="E74">
        <f>GT_NG!T74</f>
        <v>11.151479636683272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620.4811817440426</v>
      </c>
      <c r="P74" s="37">
        <v>74.73</v>
      </c>
      <c r="Q74" s="37">
        <v>26.62</v>
      </c>
      <c r="R74" s="39">
        <v>6.4</v>
      </c>
      <c r="S74" s="39">
        <v>0</v>
      </c>
      <c r="T74" s="38">
        <f>SUMPRODUCT(LTA!J74:AN74,LTA!J$101:AN$101,LTA!J$105:AN$105)</f>
        <v>10.65</v>
      </c>
      <c r="U74" s="38">
        <f>SUMPRODUCT(LTA!J74:AN74,LTA!J$102:AN$102,LTA!J$105:AN$105)</f>
        <v>408.3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-219</v>
      </c>
      <c r="AA74" s="76">
        <f>STOA!J74</f>
        <v>266.36</v>
      </c>
      <c r="AB74" s="76">
        <f>-STOA!P74</f>
        <v>0</v>
      </c>
      <c r="AC74">
        <f t="shared" si="3"/>
        <v>14.117629082185317</v>
      </c>
      <c r="AD74">
        <f t="shared" si="4"/>
        <v>1145.2877502282658</v>
      </c>
      <c r="AE74">
        <f>'IDT-1'!F74</f>
        <v>0</v>
      </c>
      <c r="AF74" s="25"/>
      <c r="AG74">
        <f t="shared" si="5"/>
        <v>1145.2877502282658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-105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B75">
        <v>0</v>
      </c>
      <c r="C75">
        <v>0</v>
      </c>
      <c r="D75">
        <f>TWEPL!R75</f>
        <v>0</v>
      </c>
      <c r="E75">
        <f>GT_NG!T75</f>
        <v>11.151479636683272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696.22131242999092</v>
      </c>
      <c r="P75" s="37">
        <v>74.73</v>
      </c>
      <c r="Q75" s="37">
        <v>26.610000000000003</v>
      </c>
      <c r="R75" s="39">
        <v>0</v>
      </c>
      <c r="S75" s="39">
        <v>0</v>
      </c>
      <c r="T75" s="38">
        <f>SUMPRODUCT(LTA!J75:AN75,LTA!J$101:AN$101,LTA!J$105:AN$105)</f>
        <v>5.8100000000000005</v>
      </c>
      <c r="U75" s="38">
        <f>SUMPRODUCT(LTA!J75:AN75,LTA!J$102:AN$102,LTA!J$105:AN$105)</f>
        <v>413.23000000000008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-210</v>
      </c>
      <c r="AA75" s="76">
        <f>STOA!J75</f>
        <v>259.64</v>
      </c>
      <c r="AB75" s="76">
        <f>-STOA!P75</f>
        <v>0</v>
      </c>
      <c r="AC75">
        <f t="shared" si="3"/>
        <v>15.125537108187599</v>
      </c>
      <c r="AD75">
        <f t="shared" si="4"/>
        <v>1140.9799728882119</v>
      </c>
      <c r="AE75">
        <f>'IDT-1'!F75</f>
        <v>0</v>
      </c>
      <c r="AF75" s="25"/>
      <c r="AG75">
        <f t="shared" si="5"/>
        <v>1140.9799728882119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-180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B76">
        <v>0</v>
      </c>
      <c r="C76">
        <v>0</v>
      </c>
      <c r="D76">
        <f>TWEPL!R76</f>
        <v>0</v>
      </c>
      <c r="E76">
        <f>GT_NG!T76</f>
        <v>11.151479636683272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713.90240457042933</v>
      </c>
      <c r="P76" s="37">
        <v>74.73</v>
      </c>
      <c r="Q76" s="37">
        <v>26.610000000000003</v>
      </c>
      <c r="R76" s="39">
        <v>0</v>
      </c>
      <c r="S76" s="39">
        <v>0</v>
      </c>
      <c r="T76" s="38">
        <f>SUMPRODUCT(LTA!J76:AN76,LTA!J$101:AN$101,LTA!J$105:AN$105)</f>
        <v>2.25</v>
      </c>
      <c r="U76" s="38">
        <f>SUMPRODUCT(LTA!J76:AN76,LTA!J$102:AN$102,LTA!J$105:AN$105)</f>
        <v>416.96000000000009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-216</v>
      </c>
      <c r="AA76" s="76">
        <f>STOA!J76</f>
        <v>253.93</v>
      </c>
      <c r="AB76" s="76">
        <f>-STOA!P76</f>
        <v>0</v>
      </c>
      <c r="AC76">
        <f t="shared" si="3"/>
        <v>15.306712127991668</v>
      </c>
      <c r="AD76">
        <f t="shared" si="4"/>
        <v>1141.9398900088465</v>
      </c>
      <c r="AE76">
        <f>'IDT-1'!F76</f>
        <v>0</v>
      </c>
      <c r="AF76" s="25"/>
      <c r="AG76">
        <f t="shared" si="5"/>
        <v>1141.9398900088465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-185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B77">
        <v>0</v>
      </c>
      <c r="C77">
        <v>0</v>
      </c>
      <c r="D77">
        <f>TWEPL!R77</f>
        <v>0</v>
      </c>
      <c r="E77">
        <f>GT_NG!T77</f>
        <v>11.151479636683272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732.12284848224158</v>
      </c>
      <c r="P77" s="37">
        <v>74.73</v>
      </c>
      <c r="Q77" s="37">
        <v>26.610000000000003</v>
      </c>
      <c r="R77" s="39">
        <v>0</v>
      </c>
      <c r="S77" s="39">
        <v>0</v>
      </c>
      <c r="T77" s="38">
        <f>SUMPRODUCT(LTA!J77:AN77,LTA!J$101:AN$101,LTA!J$105:AN$105)</f>
        <v>1.05</v>
      </c>
      <c r="U77" s="38">
        <f>SUMPRODUCT(LTA!J77:AN77,LTA!J$102:AN$102,LTA!J$105:AN$105)</f>
        <v>425.46000000000004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-233</v>
      </c>
      <c r="AA77" s="76">
        <f>STOA!J77</f>
        <v>249.52</v>
      </c>
      <c r="AB77" s="76">
        <f>-STOA!P77</f>
        <v>0</v>
      </c>
      <c r="AC77">
        <f t="shared" si="3"/>
        <v>15.408483044242967</v>
      </c>
      <c r="AD77">
        <f t="shared" si="4"/>
        <v>1170.9485630044073</v>
      </c>
      <c r="AE77">
        <f>'IDT-1'!F77</f>
        <v>0</v>
      </c>
      <c r="AF77" s="25"/>
      <c r="AG77">
        <f t="shared" si="5"/>
        <v>1170.9485630044073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-160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B78">
        <v>0</v>
      </c>
      <c r="C78">
        <v>0</v>
      </c>
      <c r="D78">
        <f>TWEPL!R78</f>
        <v>0</v>
      </c>
      <c r="E78">
        <f>GT_NG!T78</f>
        <v>11.151479636683272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776.90271955899379</v>
      </c>
      <c r="P78" s="37">
        <v>74.73</v>
      </c>
      <c r="Q78" s="37">
        <v>26.610000000000003</v>
      </c>
      <c r="R78" s="39">
        <v>0</v>
      </c>
      <c r="S78" s="39">
        <v>0</v>
      </c>
      <c r="T78" s="38">
        <f>SUMPRODUCT(LTA!J78:AN78,LTA!J$101:AN$101,LTA!J$105:AN$105)</f>
        <v>0.04</v>
      </c>
      <c r="U78" s="38">
        <f>SUMPRODUCT(LTA!J78:AN78,LTA!J$102:AN$102,LTA!J$105:AN$105)</f>
        <v>427.74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-394.6</v>
      </c>
      <c r="AA78" s="76">
        <f>STOA!J78</f>
        <v>246.71</v>
      </c>
      <c r="AB78" s="76">
        <f>-STOA!P78</f>
        <v>0</v>
      </c>
      <c r="AC78">
        <f t="shared" si="3"/>
        <v>15.915558513545887</v>
      </c>
      <c r="AD78">
        <f t="shared" si="4"/>
        <v>1192.0813586118566</v>
      </c>
      <c r="AE78">
        <f>'IDT-1'!F78</f>
        <v>0</v>
      </c>
      <c r="AF78" s="25"/>
      <c r="AG78">
        <f t="shared" si="5"/>
        <v>1192.0813586118566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B79">
        <v>0</v>
      </c>
      <c r="C79">
        <v>0</v>
      </c>
      <c r="D79">
        <f>TWEPL!R79</f>
        <v>0</v>
      </c>
      <c r="E79">
        <f>GT_NG!T79</f>
        <v>11.151479636683272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66.340000000000018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771.5327195589939</v>
      </c>
      <c r="P79" s="37">
        <v>74.73</v>
      </c>
      <c r="Q79" s="37">
        <v>26.610000000000003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429.45000000000005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-487</v>
      </c>
      <c r="AA79" s="76">
        <f>STOA!J79</f>
        <v>244.17000000000002</v>
      </c>
      <c r="AB79" s="76">
        <f>-STOA!P79</f>
        <v>0</v>
      </c>
      <c r="AC79">
        <f t="shared" si="3"/>
        <v>17.058230757354583</v>
      </c>
      <c r="AD79">
        <f t="shared" si="4"/>
        <v>1192.0659684383229</v>
      </c>
      <c r="AE79">
        <f>'IDT-1'!F79</f>
        <v>0</v>
      </c>
      <c r="AF79" s="25"/>
      <c r="AG79">
        <f t="shared" si="5"/>
        <v>1192.0659684383229</v>
      </c>
      <c r="AI79" s="35">
        <f>PXIL!J79</f>
        <v>0</v>
      </c>
      <c r="AJ79" s="35">
        <f>PXIL!P79</f>
        <v>0</v>
      </c>
      <c r="AK79" s="35">
        <f>RTM_IEX!J79</f>
        <v>72.14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B80">
        <v>0</v>
      </c>
      <c r="C80">
        <v>0</v>
      </c>
      <c r="D80">
        <f>TWEPL!R80</f>
        <v>0</v>
      </c>
      <c r="E80">
        <f>GT_NG!T80</f>
        <v>11.151479636683272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66.339999999999989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771.02317879812438</v>
      </c>
      <c r="P80" s="37">
        <v>74.73</v>
      </c>
      <c r="Q80" s="37">
        <v>26.610000000000003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429.11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-491</v>
      </c>
      <c r="AA80" s="76">
        <f>STOA!J80</f>
        <v>244.17000000000002</v>
      </c>
      <c r="AB80" s="76">
        <f>-STOA!P80</f>
        <v>0</v>
      </c>
      <c r="AC80">
        <f t="shared" si="3"/>
        <v>17.083049612550216</v>
      </c>
      <c r="AD80">
        <f t="shared" si="4"/>
        <v>1187.1916088222576</v>
      </c>
      <c r="AE80">
        <f>'IDT-1'!F80</f>
        <v>0</v>
      </c>
      <c r="AF80" s="25"/>
      <c r="AG80">
        <f t="shared" si="5"/>
        <v>1187.1916088222576</v>
      </c>
      <c r="AI80" s="35">
        <f>PXIL!J80</f>
        <v>0</v>
      </c>
      <c r="AJ80" s="35">
        <f>PXIL!P80</f>
        <v>0</v>
      </c>
      <c r="AK80" s="35">
        <f>RTM_IEX!J80</f>
        <v>72.14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B81">
        <v>0</v>
      </c>
      <c r="C81">
        <v>0</v>
      </c>
      <c r="D81">
        <f>TWEPL!R81</f>
        <v>0</v>
      </c>
      <c r="E81">
        <f>GT_NG!T81</f>
        <v>11.151479636683272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66.339999999999989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760.40317879812426</v>
      </c>
      <c r="P81" s="37">
        <v>74.73</v>
      </c>
      <c r="Q81" s="37">
        <v>26.610000000000003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429.48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-515.99</v>
      </c>
      <c r="AA81" s="76">
        <f>STOA!J81</f>
        <v>244.17000000000002</v>
      </c>
      <c r="AB81" s="76">
        <f>-STOA!P81</f>
        <v>0</v>
      </c>
      <c r="AC81">
        <f t="shared" si="3"/>
        <v>17.237071956432498</v>
      </c>
      <c r="AD81">
        <f t="shared" si="4"/>
        <v>1156.607586478375</v>
      </c>
      <c r="AE81">
        <f>'IDT-1'!F81</f>
        <v>0</v>
      </c>
      <c r="AF81" s="25"/>
      <c r="AG81">
        <f t="shared" si="5"/>
        <v>1156.607586478375</v>
      </c>
      <c r="AI81" s="35">
        <f>PXIL!J81</f>
        <v>0</v>
      </c>
      <c r="AJ81" s="35">
        <f>PXIL!P81</f>
        <v>0</v>
      </c>
      <c r="AK81" s="35">
        <f>RTM_IEX!J81</f>
        <v>76.95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B82">
        <v>0</v>
      </c>
      <c r="C82">
        <v>0</v>
      </c>
      <c r="D82">
        <f>TWEPL!R82</f>
        <v>0</v>
      </c>
      <c r="E82">
        <f>GT_NG!T82</f>
        <v>11.151479636683272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66.339999999999989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760.41291473014451</v>
      </c>
      <c r="P82" s="37">
        <v>74.73</v>
      </c>
      <c r="Q82" s="37">
        <v>26.610000000000003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429.15000000000003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-528</v>
      </c>
      <c r="AA82" s="76">
        <f>STOA!J82</f>
        <v>244.17000000000002</v>
      </c>
      <c r="AB82" s="76">
        <f>-STOA!P82</f>
        <v>0</v>
      </c>
      <c r="AC82">
        <f t="shared" si="3"/>
        <v>17.328988329276335</v>
      </c>
      <c r="AD82">
        <f t="shared" si="4"/>
        <v>1144.1854060375515</v>
      </c>
      <c r="AE82">
        <f>'IDT-1'!F82</f>
        <v>0</v>
      </c>
      <c r="AF82" s="25"/>
      <c r="AG82">
        <f t="shared" si="5"/>
        <v>1144.1854060375515</v>
      </c>
      <c r="AI82" s="35">
        <f>PXIL!J82</f>
        <v>0</v>
      </c>
      <c r="AJ82" s="35">
        <f>PXIL!P82</f>
        <v>0</v>
      </c>
      <c r="AK82" s="35">
        <f>RTM_IEX!J82</f>
        <v>76.95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B83">
        <v>0</v>
      </c>
      <c r="C83">
        <v>0</v>
      </c>
      <c r="D83">
        <f>TWEPL!R83</f>
        <v>0</v>
      </c>
      <c r="E83">
        <f>GT_NG!T83</f>
        <v>11.147167662966128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66.340000000000018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780.64317879812427</v>
      </c>
      <c r="P83" s="37">
        <v>74.73</v>
      </c>
      <c r="Q83" s="37">
        <v>26.610000000000003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425.40000000000003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-548.99</v>
      </c>
      <c r="AA83" s="76">
        <f>STOA!J83</f>
        <v>244.17000000000002</v>
      </c>
      <c r="AB83" s="76">
        <f>-STOA!P83</f>
        <v>0</v>
      </c>
      <c r="AC83">
        <f t="shared" si="3"/>
        <v>17.622509826363448</v>
      </c>
      <c r="AD83">
        <f t="shared" si="4"/>
        <v>1139.3778366347271</v>
      </c>
      <c r="AE83">
        <f>'IDT-1'!F83</f>
        <v>0</v>
      </c>
      <c r="AF83" s="25"/>
      <c r="AG83">
        <f t="shared" si="5"/>
        <v>1139.3778366347271</v>
      </c>
      <c r="AI83" s="35">
        <f>PXIL!J83</f>
        <v>0</v>
      </c>
      <c r="AJ83" s="35">
        <f>PXIL!P83</f>
        <v>0</v>
      </c>
      <c r="AK83" s="35">
        <f>RTM_IEX!J83</f>
        <v>76.95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B84">
        <v>0</v>
      </c>
      <c r="C84">
        <v>0</v>
      </c>
      <c r="D84">
        <f>TWEPL!R84</f>
        <v>0</v>
      </c>
      <c r="E84">
        <f>GT_NG!T84</f>
        <v>11.147167662966128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66.340000000000018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765.49939539527725</v>
      </c>
      <c r="P84" s="37">
        <v>74.73</v>
      </c>
      <c r="Q84" s="37">
        <v>26.610000000000003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424.90000000000003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-553</v>
      </c>
      <c r="AA84" s="76">
        <f>STOA!J84</f>
        <v>244.17000000000002</v>
      </c>
      <c r="AB84" s="76">
        <f>-STOA!P84</f>
        <v>0</v>
      </c>
      <c r="AC84">
        <f t="shared" si="3"/>
        <v>17.532012202134485</v>
      </c>
      <c r="AD84">
        <f t="shared" si="4"/>
        <v>1119.8145508561092</v>
      </c>
      <c r="AE84">
        <f>'IDT-1'!F84</f>
        <v>0</v>
      </c>
      <c r="AF84" s="25"/>
      <c r="AG84">
        <f t="shared" si="5"/>
        <v>1119.8145508561092</v>
      </c>
      <c r="AI84" s="35">
        <f>PXIL!J84</f>
        <v>0</v>
      </c>
      <c r="AJ84" s="35">
        <f>PXIL!P84</f>
        <v>0</v>
      </c>
      <c r="AK84" s="35">
        <f>RTM_IEX!J84</f>
        <v>76.95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B85">
        <v>0</v>
      </c>
      <c r="C85">
        <v>0</v>
      </c>
      <c r="D85">
        <f>TWEPL!R85</f>
        <v>0</v>
      </c>
      <c r="E85">
        <f>GT_NG!T85</f>
        <v>11.147167662966128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66.340000000000018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749.2201057471525</v>
      </c>
      <c r="P85" s="37">
        <v>74.73</v>
      </c>
      <c r="Q85" s="37">
        <v>26.610000000000003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424.90000000000003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-553</v>
      </c>
      <c r="AA85" s="76">
        <f>STOA!J85</f>
        <v>244.58</v>
      </c>
      <c r="AB85" s="76">
        <f>-STOA!P85</f>
        <v>0</v>
      </c>
      <c r="AC85">
        <f t="shared" si="3"/>
        <v>17.408309742879108</v>
      </c>
      <c r="AD85">
        <f t="shared" si="4"/>
        <v>1104.0789636672396</v>
      </c>
      <c r="AE85">
        <f>'IDT-1'!F85</f>
        <v>0</v>
      </c>
      <c r="AF85" s="25"/>
      <c r="AG85">
        <f t="shared" si="5"/>
        <v>1104.0789636672396</v>
      </c>
      <c r="AI85" s="35">
        <f>PXIL!J85</f>
        <v>0</v>
      </c>
      <c r="AJ85" s="35">
        <f>PXIL!P85</f>
        <v>0</v>
      </c>
      <c r="AK85" s="35">
        <f>RTM_IEX!J85</f>
        <v>76.959999999999994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B86">
        <v>0</v>
      </c>
      <c r="C86">
        <v>0</v>
      </c>
      <c r="D86">
        <f>TWEPL!R86</f>
        <v>0</v>
      </c>
      <c r="E86">
        <f>GT_NG!T86</f>
        <v>11.147167662966128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66.340000000000018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763.75726055533221</v>
      </c>
      <c r="P86" s="37">
        <v>74.73</v>
      </c>
      <c r="Q86" s="37">
        <v>26.610000000000003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424.90000000000003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-565</v>
      </c>
      <c r="AA86" s="76">
        <f>STOA!J86</f>
        <v>244.58</v>
      </c>
      <c r="AB86" s="76">
        <f>-STOA!P86</f>
        <v>0</v>
      </c>
      <c r="AC86">
        <f t="shared" si="3"/>
        <v>17.465963369774165</v>
      </c>
      <c r="AD86">
        <f t="shared" si="4"/>
        <v>1087.3184648485242</v>
      </c>
      <c r="AE86">
        <f>'IDT-1'!F86</f>
        <v>0</v>
      </c>
      <c r="AF86" s="25"/>
      <c r="AG86">
        <f t="shared" si="5"/>
        <v>1087.3184648485242</v>
      </c>
      <c r="AI86" s="35">
        <f>PXIL!J86</f>
        <v>0</v>
      </c>
      <c r="AJ86" s="35">
        <f>PXIL!P86</f>
        <v>0</v>
      </c>
      <c r="AK86" s="35">
        <f>RTM_IEX!J86</f>
        <v>57.72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B87">
        <v>0</v>
      </c>
      <c r="C87">
        <v>0</v>
      </c>
      <c r="D87">
        <f>TWEPL!R87</f>
        <v>0</v>
      </c>
      <c r="E87">
        <f>GT_NG!T87</f>
        <v>11.140011068068622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66.340000000000018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770.66712613291077</v>
      </c>
      <c r="P87" s="37">
        <v>74.73</v>
      </c>
      <c r="Q87" s="37">
        <v>26.610000000000003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425.81000000000006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-593</v>
      </c>
      <c r="AA87" s="76">
        <f>STOA!J87</f>
        <v>244.68</v>
      </c>
      <c r="AB87" s="76">
        <f>-STOA!P87</f>
        <v>0</v>
      </c>
      <c r="AC87">
        <f t="shared" si="3"/>
        <v>17.785317411752001</v>
      </c>
      <c r="AD87">
        <f t="shared" si="4"/>
        <v>1071.7218197892275</v>
      </c>
      <c r="AE87">
        <f>'IDT-1'!F87</f>
        <v>0</v>
      </c>
      <c r="AF87" s="25"/>
      <c r="AG87">
        <f t="shared" si="5"/>
        <v>1071.7218197892275</v>
      </c>
      <c r="AI87" s="35">
        <f>PXIL!J87</f>
        <v>0</v>
      </c>
      <c r="AJ87" s="35">
        <f>PXIL!P87</f>
        <v>0</v>
      </c>
      <c r="AK87" s="35">
        <f>RTM_IEX!J87</f>
        <v>62.53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B88">
        <v>0</v>
      </c>
      <c r="C88">
        <v>0</v>
      </c>
      <c r="D88">
        <f>TWEPL!R88</f>
        <v>0</v>
      </c>
      <c r="E88">
        <f>GT_NG!T88</f>
        <v>11.140011068068622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685.25712613291068</v>
      </c>
      <c r="P88" s="37">
        <v>74.73</v>
      </c>
      <c r="Q88" s="37">
        <v>26.610000000000003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417.83000000000004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-320</v>
      </c>
      <c r="AA88" s="76">
        <f>STOA!J88</f>
        <v>244.68</v>
      </c>
      <c r="AB88" s="76">
        <f>-STOA!P88</f>
        <v>0</v>
      </c>
      <c r="AC88">
        <f t="shared" si="3"/>
        <v>15.188947140126331</v>
      </c>
      <c r="AD88">
        <f t="shared" si="4"/>
        <v>1078.7709079905785</v>
      </c>
      <c r="AE88">
        <f>'IDT-1'!F88</f>
        <v>0</v>
      </c>
      <c r="AF88" s="25"/>
      <c r="AG88">
        <f t="shared" si="5"/>
        <v>1078.7709079905785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-105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B89">
        <v>0</v>
      </c>
      <c r="C89">
        <v>0</v>
      </c>
      <c r="D89">
        <f>TWEPL!R89</f>
        <v>0</v>
      </c>
      <c r="E89">
        <f>GT_NG!T89</f>
        <v>11.140011068068622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616.13655020345686</v>
      </c>
      <c r="P89" s="37">
        <v>74.73</v>
      </c>
      <c r="Q89" s="37">
        <v>26.610000000000003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412.18000000000006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-342</v>
      </c>
      <c r="AA89" s="76">
        <f>STOA!J89</f>
        <v>244.68</v>
      </c>
      <c r="AB89" s="76">
        <f>-STOA!P89</f>
        <v>0</v>
      </c>
      <c r="AC89">
        <f t="shared" si="3"/>
        <v>13.990765230420434</v>
      </c>
      <c r="AD89">
        <f t="shared" si="4"/>
        <v>1093.0085139708306</v>
      </c>
      <c r="AE89">
        <f>'IDT-1'!F89</f>
        <v>0</v>
      </c>
      <c r="AF89" s="25"/>
      <c r="AG89">
        <f t="shared" si="5"/>
        <v>1093.0085139708306</v>
      </c>
      <c r="AI89" s="35">
        <f>PXIL!J89</f>
        <v>0</v>
      </c>
      <c r="AJ89" s="35">
        <f>PXIL!P89</f>
        <v>0</v>
      </c>
      <c r="AK89" s="35">
        <f>RTM_IEX!J89</f>
        <v>4.8099999999999996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B90">
        <v>0</v>
      </c>
      <c r="C90">
        <v>0</v>
      </c>
      <c r="D90">
        <f>TWEPL!R90</f>
        <v>0</v>
      </c>
      <c r="E90">
        <f>GT_NG!T90</f>
        <v>11.140011068068622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624.95219315226245</v>
      </c>
      <c r="P90" s="37">
        <v>74.73</v>
      </c>
      <c r="Q90" s="37">
        <v>26.610000000000003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385.94000000000005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-343</v>
      </c>
      <c r="AA90" s="76">
        <f>STOA!J90</f>
        <v>244.68</v>
      </c>
      <c r="AB90" s="76">
        <f>-STOA!P90</f>
        <v>0</v>
      </c>
      <c r="AC90">
        <f t="shared" si="3"/>
        <v>13.900234563703723</v>
      </c>
      <c r="AD90">
        <f t="shared" si="4"/>
        <v>1079.4846875863529</v>
      </c>
      <c r="AE90">
        <f>'IDT-1'!F90</f>
        <v>0</v>
      </c>
      <c r="AF90" s="25"/>
      <c r="AG90">
        <f t="shared" si="5"/>
        <v>1079.4846875863529</v>
      </c>
      <c r="AI90" s="35">
        <f>PXIL!J90</f>
        <v>0</v>
      </c>
      <c r="AJ90" s="35">
        <f>PXIL!P90</f>
        <v>0</v>
      </c>
      <c r="AK90" s="35">
        <f>RTM_IEX!J90</f>
        <v>9.6199999999999992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B91">
        <v>0</v>
      </c>
      <c r="C91">
        <v>0</v>
      </c>
      <c r="D91">
        <f>TWEPL!R91</f>
        <v>0</v>
      </c>
      <c r="E91">
        <f>GT_NG!T91</f>
        <v>11.140011068068622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667.09033182928067</v>
      </c>
      <c r="P91" s="37">
        <v>74.72999999999999</v>
      </c>
      <c r="Q91" s="37">
        <v>26.62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388.62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-354</v>
      </c>
      <c r="AA91" s="76">
        <f>STOA!J91</f>
        <v>244.86</v>
      </c>
      <c r="AB91" s="76">
        <f>-STOA!P91</f>
        <v>0</v>
      </c>
      <c r="AC91">
        <f t="shared" si="3"/>
        <v>14.262736546493111</v>
      </c>
      <c r="AD91">
        <f t="shared" si="4"/>
        <v>1103.5103242805817</v>
      </c>
      <c r="AE91">
        <f>'IDT-1'!F91</f>
        <v>0</v>
      </c>
      <c r="AF91" s="25"/>
      <c r="AG91">
        <f t="shared" si="5"/>
        <v>1103.5103242805817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B92">
        <v>0</v>
      </c>
      <c r="C92">
        <v>0</v>
      </c>
      <c r="D92">
        <f>TWEPL!R92</f>
        <v>0</v>
      </c>
      <c r="E92">
        <f>GT_NG!T92</f>
        <v>11.140011068068622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669.80947670101875</v>
      </c>
      <c r="P92" s="37">
        <v>74.73</v>
      </c>
      <c r="Q92" s="37">
        <v>26.610000000000003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389.12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-353</v>
      </c>
      <c r="AA92" s="76">
        <f>STOA!J92</f>
        <v>244.86</v>
      </c>
      <c r="AB92" s="76">
        <f>-STOA!P92</f>
        <v>0</v>
      </c>
      <c r="AC92">
        <f t="shared" si="3"/>
        <v>14.279906558210062</v>
      </c>
      <c r="AD92">
        <f t="shared" si="4"/>
        <v>1107.7022991406027</v>
      </c>
      <c r="AE92">
        <f>'IDT-1'!F92</f>
        <v>0</v>
      </c>
      <c r="AF92" s="25"/>
      <c r="AG92">
        <f t="shared" si="5"/>
        <v>1107.7022991406027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B93">
        <v>0</v>
      </c>
      <c r="C93">
        <v>0</v>
      </c>
      <c r="D93">
        <f>TWEPL!R93</f>
        <v>0</v>
      </c>
      <c r="E93">
        <f>GT_NG!T93</f>
        <v>11.140011068068622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675.90291924558846</v>
      </c>
      <c r="P93" s="37">
        <v>74.73</v>
      </c>
      <c r="Q93" s="37">
        <v>26.610000000000003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389.79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-321</v>
      </c>
      <c r="AA93" s="76">
        <f>STOA!J93</f>
        <v>244.86</v>
      </c>
      <c r="AB93" s="76">
        <f>-STOA!P93</f>
        <v>0</v>
      </c>
      <c r="AC93">
        <f t="shared" si="3"/>
        <v>14.175435044405621</v>
      </c>
      <c r="AD93">
        <f t="shared" si="4"/>
        <v>1134.5702131989769</v>
      </c>
      <c r="AE93">
        <f>'IDT-1'!F93</f>
        <v>0</v>
      </c>
      <c r="AF93" s="25"/>
      <c r="AG93">
        <f t="shared" si="5"/>
        <v>1134.5702131989769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-12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B94">
        <v>0</v>
      </c>
      <c r="C94">
        <v>0</v>
      </c>
      <c r="D94">
        <f>TWEPL!R94</f>
        <v>0</v>
      </c>
      <c r="E94">
        <f>GT_NG!T94</f>
        <v>11.140011068068622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66.340000000000018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742.34768871554286</v>
      </c>
      <c r="P94" s="37">
        <v>74.73</v>
      </c>
      <c r="Q94" s="37">
        <v>26.610000000000003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398.78000000000003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-586</v>
      </c>
      <c r="AA94" s="76">
        <f>STOA!J94</f>
        <v>244.86</v>
      </c>
      <c r="AB94" s="76">
        <f>-STOA!P94</f>
        <v>0</v>
      </c>
      <c r="AC94">
        <f t="shared" si="3"/>
        <v>18.170212571918299</v>
      </c>
      <c r="AD94">
        <f t="shared" si="4"/>
        <v>1134.7374872116934</v>
      </c>
      <c r="AE94">
        <f>'IDT-1'!F94</f>
        <v>0</v>
      </c>
      <c r="AF94" s="25"/>
      <c r="AG94">
        <f t="shared" si="5"/>
        <v>1134.7374872116934</v>
      </c>
      <c r="AI94" s="35">
        <f>PXIL!J94</f>
        <v>0</v>
      </c>
      <c r="AJ94" s="35">
        <f>PXIL!P94</f>
        <v>0</v>
      </c>
      <c r="AK94" s="35">
        <f>RTM_IEX!J94</f>
        <v>174.1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B95">
        <v>0</v>
      </c>
      <c r="C95">
        <v>0</v>
      </c>
      <c r="D95">
        <f>TWEPL!R95</f>
        <v>0</v>
      </c>
      <c r="E95">
        <f>GT_NG!T95</f>
        <v>11.281012658227851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66.340000000000018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733.28491777179295</v>
      </c>
      <c r="P95" s="37">
        <v>74.73</v>
      </c>
      <c r="Q95" s="37">
        <v>26.610000000000003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407.82000000000005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-578</v>
      </c>
      <c r="AA95" s="76">
        <f>STOA!J95</f>
        <v>244.96</v>
      </c>
      <c r="AB95" s="76">
        <f>-STOA!P95</f>
        <v>0</v>
      </c>
      <c r="AC95">
        <f t="shared" si="3"/>
        <v>17.953804224699457</v>
      </c>
      <c r="AD95">
        <f t="shared" si="4"/>
        <v>1123.2721262053215</v>
      </c>
      <c r="AE95">
        <f>'IDT-1'!F95</f>
        <v>0</v>
      </c>
      <c r="AF95" s="25"/>
      <c r="AG95">
        <f t="shared" si="5"/>
        <v>1123.2721262053215</v>
      </c>
      <c r="AI95" s="35">
        <f>PXIL!J95</f>
        <v>0</v>
      </c>
      <c r="AJ95" s="35">
        <f>PXIL!P95</f>
        <v>0</v>
      </c>
      <c r="AK95" s="35">
        <f>RTM_IEX!J95</f>
        <v>154.19999999999999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B96">
        <v>0</v>
      </c>
      <c r="C96">
        <v>0</v>
      </c>
      <c r="D96">
        <f>TWEPL!R96</f>
        <v>0</v>
      </c>
      <c r="E96">
        <f>GT_NG!T96</f>
        <v>11.281012658227851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66.340000000000018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719.88937132133799</v>
      </c>
      <c r="P96" s="37">
        <v>74.73</v>
      </c>
      <c r="Q96" s="37">
        <v>26.610000000000003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435.55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-575</v>
      </c>
      <c r="AA96" s="76">
        <f>STOA!J96</f>
        <v>244.96</v>
      </c>
      <c r="AB96" s="76">
        <f>-STOA!P96</f>
        <v>0</v>
      </c>
      <c r="AC96">
        <f t="shared" si="3"/>
        <v>17.841647007538093</v>
      </c>
      <c r="AD96">
        <f t="shared" si="4"/>
        <v>1115.0287369720279</v>
      </c>
      <c r="AE96">
        <f>'IDT-1'!F96</f>
        <v>0</v>
      </c>
      <c r="AF96" s="25"/>
      <c r="AG96">
        <f t="shared" si="5"/>
        <v>1115.0287369720279</v>
      </c>
      <c r="AI96" s="35">
        <f>PXIL!J96</f>
        <v>0</v>
      </c>
      <c r="AJ96" s="35">
        <f>PXIL!P96</f>
        <v>0</v>
      </c>
      <c r="AK96" s="35">
        <f>RTM_IEX!J96</f>
        <v>128.51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B97">
        <v>0</v>
      </c>
      <c r="C97">
        <v>0</v>
      </c>
      <c r="D97">
        <f>TWEPL!R97</f>
        <v>0</v>
      </c>
      <c r="E97">
        <f>GT_NG!T97</f>
        <v>11.281012658227851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66.340000000000018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806.30520785713315</v>
      </c>
      <c r="P97" s="37">
        <v>74.73</v>
      </c>
      <c r="Q97" s="37">
        <v>26.610000000000003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435.22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-585</v>
      </c>
      <c r="AA97" s="76">
        <f>STOA!J97</f>
        <v>148.77000000000001</v>
      </c>
      <c r="AB97" s="76">
        <f>-STOA!P97</f>
        <v>0</v>
      </c>
      <c r="AC97">
        <f t="shared" si="3"/>
        <v>17.889417715343338</v>
      </c>
      <c r="AD97">
        <f t="shared" si="4"/>
        <v>1101.0268028000178</v>
      </c>
      <c r="AE97">
        <f>'IDT-1'!F97</f>
        <v>0</v>
      </c>
      <c r="AF97" s="25"/>
      <c r="AG97">
        <f t="shared" si="5"/>
        <v>1101.0268028000178</v>
      </c>
      <c r="AI97" s="35">
        <f>PXIL!J97</f>
        <v>0</v>
      </c>
      <c r="AJ97" s="35">
        <f>PXIL!P97</f>
        <v>0</v>
      </c>
      <c r="AK97" s="35">
        <f>RTM_IEX!J97</f>
        <v>134.66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B98">
        <v>0</v>
      </c>
      <c r="C98">
        <v>0</v>
      </c>
      <c r="D98">
        <f>TWEPL!R98</f>
        <v>0</v>
      </c>
      <c r="E98">
        <f>GT_NG!T98</f>
        <v>11.281012658227851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66.340000000000018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802.26899299178251</v>
      </c>
      <c r="P98" s="37">
        <v>74.73</v>
      </c>
      <c r="Q98" s="37">
        <v>26.610000000000003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434.55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-588</v>
      </c>
      <c r="AA98" s="76">
        <f>STOA!J98</f>
        <v>148.77000000000001</v>
      </c>
      <c r="AB98" s="76">
        <f>-STOA!P98</f>
        <v>0</v>
      </c>
      <c r="AC98">
        <f t="shared" si="3"/>
        <v>17.876293194241416</v>
      </c>
      <c r="AD98">
        <f t="shared" si="4"/>
        <v>1093.333712455769</v>
      </c>
      <c r="AE98">
        <f>'IDT-1'!F98</f>
        <v>0</v>
      </c>
      <c r="AF98" s="25"/>
      <c r="AG98">
        <f t="shared" si="5"/>
        <v>1093.333712455769</v>
      </c>
      <c r="AI98" s="35">
        <f>PXIL!J98</f>
        <v>0</v>
      </c>
      <c r="AJ98" s="35">
        <f>PXIL!P98</f>
        <v>0</v>
      </c>
      <c r="AK98" s="35">
        <f>RTM_IEX!J98</f>
        <v>134.66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0.26991734386818361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1.4485566536962553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15.999460889355227</v>
      </c>
      <c r="P99" s="37">
        <f t="shared" si="6"/>
        <v>1.4309913051880718</v>
      </c>
      <c r="Q99" s="37">
        <f t="shared" si="6"/>
        <v>0.50724999999999965</v>
      </c>
      <c r="R99" s="39">
        <f>SUM(R3:R98)/4000</f>
        <v>0.26156999541288145</v>
      </c>
      <c r="S99" s="39">
        <f t="shared" si="6"/>
        <v>0</v>
      </c>
      <c r="T99" s="38">
        <f t="shared" si="6"/>
        <v>0.92719999999999991</v>
      </c>
      <c r="U99" s="38">
        <f t="shared" si="6"/>
        <v>9.5127675000000043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-8.9350450000000006</v>
      </c>
      <c r="AA99" s="76">
        <f t="shared" si="6"/>
        <v>3.4774750000000019</v>
      </c>
      <c r="AB99" s="76">
        <f t="shared" si="6"/>
        <v>0</v>
      </c>
      <c r="AC99">
        <f t="shared" si="6"/>
        <v>0.34784400610331823</v>
      </c>
      <c r="AD99">
        <f t="shared" si="6"/>
        <v>25.648129681417299</v>
      </c>
      <c r="AE99">
        <f t="shared" si="6"/>
        <v>-1.125E-2</v>
      </c>
      <c r="AG99">
        <f t="shared" si="6"/>
        <v>25.636879681417302</v>
      </c>
      <c r="AI99">
        <f t="shared" si="6"/>
        <v>0</v>
      </c>
      <c r="AJ99">
        <f t="shared" si="6"/>
        <v>0</v>
      </c>
      <c r="AK99">
        <f t="shared" si="6"/>
        <v>1.4240800000000002</v>
      </c>
      <c r="AL99">
        <f t="shared" si="6"/>
        <v>-0.32824999999999999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E99" sqref="B99:E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45753</v>
      </c>
      <c r="B1" s="228" t="s">
        <v>504</v>
      </c>
      <c r="C1" s="228" t="s">
        <v>505</v>
      </c>
      <c r="D1" s="231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B3">
        <v>0</v>
      </c>
      <c r="C3">
        <v>0</v>
      </c>
      <c r="D3">
        <f>TWEPL!S3</f>
        <v>0</v>
      </c>
      <c r="E3">
        <f>GT_NG!S3</f>
        <v>1.8835443037974688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15.209304367710953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25.260421039239603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-24</v>
      </c>
      <c r="AA3" s="76">
        <f>STOA!K3</f>
        <v>123.20000000000002</v>
      </c>
      <c r="AB3" s="76">
        <f>-STOA!Q3</f>
        <v>0</v>
      </c>
      <c r="AC3">
        <f>SUMIF(B3:AB3,"&gt;0")*$AC$2-SUMIF(B3:AB3,"&lt;0")*($AC$2/(1-$AC$2))+SUMIF(AI3:AR3,"&gt;0")*$AC$2-SUMIF(AI3:AR3,"&lt;0")*($AC$2/(1-$AC$2))</f>
        <v>1.5586003253523817</v>
      </c>
      <c r="AD3">
        <f>SUM(B3:AB3,AI3:AV3)-AC3</f>
        <v>129.99466938539567</v>
      </c>
      <c r="AE3">
        <f>'IDT-1'!E3</f>
        <v>0</v>
      </c>
      <c r="AF3" s="25"/>
      <c r="AG3">
        <f>SUM(AD3:AF3)</f>
        <v>129.99466938539567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B4">
        <v>0</v>
      </c>
      <c r="C4">
        <v>0</v>
      </c>
      <c r="D4">
        <f>TWEPL!S4</f>
        <v>0</v>
      </c>
      <c r="E4">
        <f>GT_NG!S4</f>
        <v>1.8835443037974688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15.209304367710953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24.11057260168619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-27</v>
      </c>
      <c r="AA4" s="76">
        <f>STOA!K4</f>
        <v>123.20000000000002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1.5732154623872778</v>
      </c>
      <c r="AD4">
        <f t="shared" ref="AD4:AD67" si="1">SUM(B4:AB4,AI4:AV4)-AC4</f>
        <v>125.83020581080734</v>
      </c>
      <c r="AE4">
        <f>'IDT-1'!E4</f>
        <v>0</v>
      </c>
      <c r="AF4" s="25"/>
      <c r="AG4">
        <f t="shared" ref="AG4:AG67" si="2">SUM(AD4:AF4)</f>
        <v>125.83020581080734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B5">
        <v>0</v>
      </c>
      <c r="C5">
        <v>0</v>
      </c>
      <c r="D5">
        <f>TWEPL!S5</f>
        <v>0</v>
      </c>
      <c r="E5">
        <f>GT_NG!S5</f>
        <v>1.8835443037974688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15.209304367710953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22.960724164132778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-29</v>
      </c>
      <c r="AA5" s="76">
        <f>STOA!K5</f>
        <v>123.20000000000002</v>
      </c>
      <c r="AB5" s="76">
        <f>-STOA!Q5</f>
        <v>0</v>
      </c>
      <c r="AC5">
        <f t="shared" si="0"/>
        <v>1.5799692811395698</v>
      </c>
      <c r="AD5">
        <f t="shared" si="1"/>
        <v>122.67360355450165</v>
      </c>
      <c r="AE5">
        <f>'IDT-1'!E5</f>
        <v>0</v>
      </c>
      <c r="AF5" s="25"/>
      <c r="AG5">
        <f t="shared" si="2"/>
        <v>122.67360355450165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B6">
        <v>0</v>
      </c>
      <c r="C6">
        <v>0</v>
      </c>
      <c r="D6">
        <f>TWEPL!S6</f>
        <v>0</v>
      </c>
      <c r="E6">
        <f>GT_NG!S6</f>
        <v>1.8835443037974688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15.209304367710953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22.960724164132778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-31</v>
      </c>
      <c r="AA6" s="76">
        <f>STOA!K6</f>
        <v>123.20000000000002</v>
      </c>
      <c r="AB6" s="76">
        <f>-STOA!Q6</f>
        <v>0</v>
      </c>
      <c r="AC6">
        <f t="shared" si="0"/>
        <v>1.5956919177047784</v>
      </c>
      <c r="AD6">
        <f t="shared" si="1"/>
        <v>120.65788091793644</v>
      </c>
      <c r="AE6">
        <f>'IDT-1'!E6</f>
        <v>0</v>
      </c>
      <c r="AF6" s="25"/>
      <c r="AG6">
        <f t="shared" si="2"/>
        <v>120.65788091793644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B7">
        <v>0</v>
      </c>
      <c r="C7">
        <v>0</v>
      </c>
      <c r="D7">
        <f>TWEPL!S7</f>
        <v>0</v>
      </c>
      <c r="E7">
        <f>GT_NG!S7</f>
        <v>1.8835443037974688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15.209304367710953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24.170724164132778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-33</v>
      </c>
      <c r="AA7" s="76">
        <f>STOA!K7</f>
        <v>123.20000000000002</v>
      </c>
      <c r="AB7" s="76">
        <f>-STOA!Q7</f>
        <v>0</v>
      </c>
      <c r="AC7">
        <f t="shared" si="0"/>
        <v>1.6208525542699872</v>
      </c>
      <c r="AD7">
        <f t="shared" si="1"/>
        <v>119.84272028137124</v>
      </c>
      <c r="AE7">
        <f>'IDT-1'!E7</f>
        <v>0</v>
      </c>
      <c r="AF7" s="25"/>
      <c r="AG7">
        <f t="shared" si="2"/>
        <v>119.84272028137124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B8">
        <v>0</v>
      </c>
      <c r="C8">
        <v>0</v>
      </c>
      <c r="D8">
        <f>TWEPL!S8</f>
        <v>0</v>
      </c>
      <c r="E8">
        <f>GT_NG!S8</f>
        <v>1.8835443037974688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15.209304367710953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24.170724164132778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-36</v>
      </c>
      <c r="AA8" s="76">
        <f>STOA!K8</f>
        <v>123.20000000000002</v>
      </c>
      <c r="AB8" s="76">
        <f>-STOA!Q8</f>
        <v>0</v>
      </c>
      <c r="AC8">
        <f t="shared" si="0"/>
        <v>1.6444365091177999</v>
      </c>
      <c r="AD8">
        <f t="shared" si="1"/>
        <v>116.81913632652343</v>
      </c>
      <c r="AE8">
        <f>'IDT-1'!E8</f>
        <v>0</v>
      </c>
      <c r="AF8" s="25"/>
      <c r="AG8">
        <f t="shared" si="2"/>
        <v>116.81913632652343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B9">
        <v>0</v>
      </c>
      <c r="C9">
        <v>0</v>
      </c>
      <c r="D9">
        <f>TWEPL!S9</f>
        <v>0</v>
      </c>
      <c r="E9">
        <f>GT_NG!S9</f>
        <v>1.8835443037974688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17.780000000000005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24.170724164132778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-36</v>
      </c>
      <c r="AA9" s="76">
        <f>STOA!K9</f>
        <v>123.20000000000002</v>
      </c>
      <c r="AB9" s="76">
        <f>-STOA!Q9</f>
        <v>0</v>
      </c>
      <c r="AC9">
        <f t="shared" si="0"/>
        <v>1.6644879350496546</v>
      </c>
      <c r="AD9">
        <f t="shared" si="1"/>
        <v>119.36978053288063</v>
      </c>
      <c r="AE9">
        <f>'IDT-1'!E9</f>
        <v>0</v>
      </c>
      <c r="AF9" s="25"/>
      <c r="AG9">
        <f t="shared" si="2"/>
        <v>119.36978053288063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B10">
        <v>0</v>
      </c>
      <c r="C10">
        <v>0</v>
      </c>
      <c r="D10">
        <f>TWEPL!S10</f>
        <v>0</v>
      </c>
      <c r="E10">
        <f>GT_NG!S10</f>
        <v>1.8835443037974688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17.780000000000005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24.170724164132778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-36</v>
      </c>
      <c r="AA10" s="76">
        <f>STOA!K10</f>
        <v>123.20000000000002</v>
      </c>
      <c r="AB10" s="76">
        <f>-STOA!Q10</f>
        <v>0</v>
      </c>
      <c r="AC10">
        <f t="shared" si="0"/>
        <v>1.6644879350496546</v>
      </c>
      <c r="AD10">
        <f t="shared" si="1"/>
        <v>119.36978053288063</v>
      </c>
      <c r="AE10">
        <f>'IDT-1'!E10</f>
        <v>0</v>
      </c>
      <c r="AF10" s="25"/>
      <c r="AG10">
        <f t="shared" si="2"/>
        <v>119.36978053288063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B11">
        <v>0</v>
      </c>
      <c r="C11">
        <v>0</v>
      </c>
      <c r="D11">
        <f>TWEPL!S11</f>
        <v>0</v>
      </c>
      <c r="E11">
        <f>GT_NG!S11</f>
        <v>1.8835443037974688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19.680911068931991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24.150751718558755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-36</v>
      </c>
      <c r="AA11" s="76">
        <f>STOA!K11</f>
        <v>123.20000000000002</v>
      </c>
      <c r="AB11" s="76">
        <f>-STOA!Q11</f>
        <v>0</v>
      </c>
      <c r="AC11">
        <f t="shared" si="0"/>
        <v>1.6791592563118469</v>
      </c>
      <c r="AD11">
        <f t="shared" si="1"/>
        <v>121.23604783497639</v>
      </c>
      <c r="AE11">
        <f>'IDT-1'!E11</f>
        <v>0</v>
      </c>
      <c r="AF11" s="25"/>
      <c r="AG11">
        <f t="shared" si="2"/>
        <v>121.23604783497639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B12">
        <v>0</v>
      </c>
      <c r="C12">
        <v>0</v>
      </c>
      <c r="D12">
        <f>TWEPL!S12</f>
        <v>0</v>
      </c>
      <c r="E12">
        <f>GT_NG!S12</f>
        <v>1.8835443037974688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19.680911068931991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24.150751718558755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-36</v>
      </c>
      <c r="AA12" s="76">
        <f>STOA!K12</f>
        <v>123.20000000000002</v>
      </c>
      <c r="AB12" s="76">
        <f>-STOA!Q12</f>
        <v>0</v>
      </c>
      <c r="AC12">
        <f t="shared" si="0"/>
        <v>1.6791592563118469</v>
      </c>
      <c r="AD12">
        <f t="shared" si="1"/>
        <v>121.23604783497639</v>
      </c>
      <c r="AE12">
        <f>'IDT-1'!E12</f>
        <v>0</v>
      </c>
      <c r="AF12" s="25"/>
      <c r="AG12">
        <f t="shared" si="2"/>
        <v>121.23604783497639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B13">
        <v>0</v>
      </c>
      <c r="C13">
        <v>0</v>
      </c>
      <c r="D13">
        <f>TWEPL!S13</f>
        <v>0</v>
      </c>
      <c r="E13">
        <f>GT_NG!S13</f>
        <v>1.8835443037974688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19.680911068931991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24.150751718558755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-36</v>
      </c>
      <c r="AA13" s="76">
        <f>STOA!K13</f>
        <v>123.20000000000002</v>
      </c>
      <c r="AB13" s="76">
        <f>-STOA!Q13</f>
        <v>0</v>
      </c>
      <c r="AC13">
        <f t="shared" si="0"/>
        <v>1.6791592563118469</v>
      </c>
      <c r="AD13">
        <f t="shared" si="1"/>
        <v>121.23604783497639</v>
      </c>
      <c r="AE13">
        <f>'IDT-1'!E13</f>
        <v>0</v>
      </c>
      <c r="AF13" s="25"/>
      <c r="AG13">
        <f t="shared" si="2"/>
        <v>121.23604783497639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B14">
        <v>0</v>
      </c>
      <c r="C14">
        <v>0</v>
      </c>
      <c r="D14">
        <f>TWEPL!S14</f>
        <v>0</v>
      </c>
      <c r="E14">
        <f>GT_NG!S14</f>
        <v>1.8835443037974688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19.680911068931991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24.150751718558755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-36</v>
      </c>
      <c r="AA14" s="76">
        <f>STOA!K14</f>
        <v>123.20000000000002</v>
      </c>
      <c r="AB14" s="76">
        <f>-STOA!Q14</f>
        <v>0</v>
      </c>
      <c r="AC14">
        <f t="shared" si="0"/>
        <v>1.6791592563118469</v>
      </c>
      <c r="AD14">
        <f t="shared" si="1"/>
        <v>121.23604783497639</v>
      </c>
      <c r="AE14">
        <f>'IDT-1'!E14</f>
        <v>0</v>
      </c>
      <c r="AF14" s="25"/>
      <c r="AG14">
        <f t="shared" si="2"/>
        <v>121.23604783497639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B15">
        <v>0</v>
      </c>
      <c r="C15">
        <v>0</v>
      </c>
      <c r="D15">
        <f>TWEPL!S15</f>
        <v>0</v>
      </c>
      <c r="E15">
        <f>GT_NG!S15</f>
        <v>1.8835443037974688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19.680911068931991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22.91225505868978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-36</v>
      </c>
      <c r="AA15" s="76">
        <f>STOA!K15</f>
        <v>123.20000000000002</v>
      </c>
      <c r="AB15" s="76">
        <f>-STOA!Q15</f>
        <v>0</v>
      </c>
      <c r="AC15">
        <f t="shared" si="0"/>
        <v>1.6694989823648687</v>
      </c>
      <c r="AD15">
        <f t="shared" si="1"/>
        <v>120.00721144905438</v>
      </c>
      <c r="AE15">
        <f>'IDT-1'!E15</f>
        <v>0</v>
      </c>
      <c r="AF15" s="25"/>
      <c r="AG15">
        <f t="shared" si="2"/>
        <v>120.00721144905438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B16">
        <v>0</v>
      </c>
      <c r="C16">
        <v>0</v>
      </c>
      <c r="D16">
        <f>TWEPL!S16</f>
        <v>0</v>
      </c>
      <c r="E16">
        <f>GT_NG!S16</f>
        <v>1.8835443037974688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19.680911068931991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22.91225505868978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-36</v>
      </c>
      <c r="AA16" s="76">
        <f>STOA!K16</f>
        <v>123.20000000000002</v>
      </c>
      <c r="AB16" s="76">
        <f>-STOA!Q16</f>
        <v>0</v>
      </c>
      <c r="AC16">
        <f t="shared" si="0"/>
        <v>1.6694989823648687</v>
      </c>
      <c r="AD16">
        <f t="shared" si="1"/>
        <v>120.00721144905438</v>
      </c>
      <c r="AE16">
        <f>'IDT-1'!E16</f>
        <v>0</v>
      </c>
      <c r="AF16" s="25"/>
      <c r="AG16">
        <f t="shared" si="2"/>
        <v>120.00721144905438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B17">
        <v>0</v>
      </c>
      <c r="C17">
        <v>0</v>
      </c>
      <c r="D17">
        <f>TWEPL!S17</f>
        <v>0</v>
      </c>
      <c r="E17">
        <f>GT_NG!S17</f>
        <v>1.8835443037974688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19.680911068931991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22.913220504350456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-36</v>
      </c>
      <c r="AA17" s="76">
        <f>STOA!K17</f>
        <v>123.20000000000002</v>
      </c>
      <c r="AB17" s="76">
        <f>-STOA!Q17</f>
        <v>0</v>
      </c>
      <c r="AC17">
        <f t="shared" si="0"/>
        <v>1.669506512841022</v>
      </c>
      <c r="AD17">
        <f t="shared" si="1"/>
        <v>120.00816936423891</v>
      </c>
      <c r="AE17">
        <f>'IDT-1'!E17</f>
        <v>0</v>
      </c>
      <c r="AF17" s="25"/>
      <c r="AG17">
        <f t="shared" si="2"/>
        <v>120.00816936423891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B18">
        <v>0</v>
      </c>
      <c r="C18">
        <v>0</v>
      </c>
      <c r="D18">
        <f>TWEPL!S18</f>
        <v>0</v>
      </c>
      <c r="E18">
        <f>GT_NG!S18</f>
        <v>1.8835443037974688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19.680911068931991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24.062103496243193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-36</v>
      </c>
      <c r="AA18" s="76">
        <f>STOA!K18</f>
        <v>123.20000000000002</v>
      </c>
      <c r="AB18" s="76">
        <f>-STOA!Q18</f>
        <v>0</v>
      </c>
      <c r="AC18">
        <f t="shared" si="0"/>
        <v>1.6784678001777851</v>
      </c>
      <c r="AD18">
        <f t="shared" si="1"/>
        <v>121.14809106879487</v>
      </c>
      <c r="AE18">
        <f>'IDT-1'!E18</f>
        <v>0</v>
      </c>
      <c r="AF18" s="25"/>
      <c r="AG18">
        <f t="shared" si="2"/>
        <v>121.14809106879487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B19">
        <v>0</v>
      </c>
      <c r="C19">
        <v>0</v>
      </c>
      <c r="D19">
        <f>TWEPL!S19</f>
        <v>0</v>
      </c>
      <c r="E19">
        <f>GT_NG!S19</f>
        <v>1.9335431418830316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19.680911068931991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24.062103496243193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-36</v>
      </c>
      <c r="AA19" s="76">
        <f>STOA!K19</f>
        <v>123.20000000000002</v>
      </c>
      <c r="AB19" s="76">
        <f>-STOA!Q19</f>
        <v>0</v>
      </c>
      <c r="AC19">
        <f t="shared" si="0"/>
        <v>1.6788577911148528</v>
      </c>
      <c r="AD19">
        <f t="shared" si="1"/>
        <v>121.19769991594337</v>
      </c>
      <c r="AE19">
        <f>'IDT-1'!E19</f>
        <v>0</v>
      </c>
      <c r="AF19" s="25"/>
      <c r="AG19">
        <f t="shared" si="2"/>
        <v>121.19769991594337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B20">
        <v>0</v>
      </c>
      <c r="C20">
        <v>0</v>
      </c>
      <c r="D20">
        <f>TWEPL!S20</f>
        <v>0</v>
      </c>
      <c r="E20">
        <f>GT_NG!S20</f>
        <v>1.9335431418830316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19.680911068931991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25.211951933796605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-36</v>
      </c>
      <c r="AA20" s="76">
        <f>STOA!K20</f>
        <v>123.20000000000002</v>
      </c>
      <c r="AB20" s="76">
        <f>-STOA!Q20</f>
        <v>0</v>
      </c>
      <c r="AC20">
        <f t="shared" si="0"/>
        <v>1.6878266089277696</v>
      </c>
      <c r="AD20">
        <f t="shared" si="1"/>
        <v>122.33857953568389</v>
      </c>
      <c r="AE20">
        <f>'IDT-1'!E20</f>
        <v>0</v>
      </c>
      <c r="AF20" s="25"/>
      <c r="AG20">
        <f t="shared" si="2"/>
        <v>122.33857953568389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B21">
        <v>0</v>
      </c>
      <c r="C21">
        <v>0</v>
      </c>
      <c r="D21">
        <f>TWEPL!S21</f>
        <v>0</v>
      </c>
      <c r="E21">
        <f>GT_NG!S21</f>
        <v>1.9335431418830316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19.680911068931991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26.479325433754859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-36</v>
      </c>
      <c r="AA21" s="76">
        <f>STOA!K21</f>
        <v>123.20000000000002</v>
      </c>
      <c r="AB21" s="76">
        <f>-STOA!Q21</f>
        <v>0</v>
      </c>
      <c r="AC21">
        <f t="shared" si="0"/>
        <v>1.6977121222274436</v>
      </c>
      <c r="AD21">
        <f t="shared" si="1"/>
        <v>123.59606752234245</v>
      </c>
      <c r="AE21">
        <f>'IDT-1'!E21</f>
        <v>0</v>
      </c>
      <c r="AF21" s="25"/>
      <c r="AG21">
        <f t="shared" si="2"/>
        <v>123.59606752234245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B22">
        <v>0</v>
      </c>
      <c r="C22">
        <v>0</v>
      </c>
      <c r="D22">
        <f>TWEPL!S22</f>
        <v>0</v>
      </c>
      <c r="E22">
        <f>GT_NG!S22</f>
        <v>1.9335431418830316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19.680911068931991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28.667278228117631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-36</v>
      </c>
      <c r="AA22" s="76">
        <f>STOA!K22</f>
        <v>123.20000000000002</v>
      </c>
      <c r="AB22" s="76">
        <f>-STOA!Q22</f>
        <v>0</v>
      </c>
      <c r="AC22">
        <f t="shared" si="0"/>
        <v>1.7147781540234732</v>
      </c>
      <c r="AD22">
        <f t="shared" si="1"/>
        <v>125.7669542849092</v>
      </c>
      <c r="AE22">
        <f>'IDT-1'!E22</f>
        <v>0</v>
      </c>
      <c r="AF22" s="25"/>
      <c r="AG22">
        <f t="shared" si="2"/>
        <v>125.7669542849092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B23">
        <v>1.08</v>
      </c>
      <c r="C23">
        <v>0</v>
      </c>
      <c r="D23">
        <f>TWEPL!S23</f>
        <v>0</v>
      </c>
      <c r="E23">
        <f>GT_NG!S23</f>
        <v>1.9335431418830316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19.680911068931991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30.854573402918941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-36</v>
      </c>
      <c r="AA23" s="76">
        <f>STOA!K23</f>
        <v>123.20000000000002</v>
      </c>
      <c r="AB23" s="76">
        <f>-STOA!Q23</f>
        <v>0</v>
      </c>
      <c r="AC23">
        <f t="shared" si="0"/>
        <v>1.7402630563869235</v>
      </c>
      <c r="AD23">
        <f t="shared" si="1"/>
        <v>129.00876455734704</v>
      </c>
      <c r="AE23">
        <f>'IDT-1'!E23</f>
        <v>0</v>
      </c>
      <c r="AF23" s="25"/>
      <c r="AG23">
        <f t="shared" si="2"/>
        <v>129.00876455734704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B24">
        <v>1.08</v>
      </c>
      <c r="C24">
        <v>0</v>
      </c>
      <c r="D24">
        <f>TWEPL!S24</f>
        <v>0</v>
      </c>
      <c r="E24">
        <f>GT_NG!S24</f>
        <v>1.9335431418830316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19.680911068931991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30.854573402918941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-36</v>
      </c>
      <c r="AA24" s="76">
        <f>STOA!K24</f>
        <v>123.20000000000002</v>
      </c>
      <c r="AB24" s="76">
        <f>-STOA!Q24</f>
        <v>0</v>
      </c>
      <c r="AC24">
        <f t="shared" si="0"/>
        <v>1.7402630563869235</v>
      </c>
      <c r="AD24">
        <f t="shared" si="1"/>
        <v>129.00876455734704</v>
      </c>
      <c r="AE24">
        <f>'IDT-1'!E24</f>
        <v>0</v>
      </c>
      <c r="AF24" s="25"/>
      <c r="AG24">
        <f t="shared" si="2"/>
        <v>129.00876455734704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B25">
        <v>1.7271428571428575</v>
      </c>
      <c r="C25">
        <v>0</v>
      </c>
      <c r="D25">
        <f>TWEPL!S25</f>
        <v>0</v>
      </c>
      <c r="E25">
        <f>GT_NG!S25</f>
        <v>1.9335431418830316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19.680911068931991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30.854573402918941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-36</v>
      </c>
      <c r="AA25" s="76">
        <f>STOA!K25</f>
        <v>123.20000000000002</v>
      </c>
      <c r="AB25" s="76">
        <f>-STOA!Q25</f>
        <v>0</v>
      </c>
      <c r="AC25">
        <f t="shared" si="0"/>
        <v>1.7846173620856594</v>
      </c>
      <c r="AD25">
        <f t="shared" si="1"/>
        <v>124.61155310879117</v>
      </c>
      <c r="AE25">
        <f>'IDT-1'!E25</f>
        <v>0</v>
      </c>
      <c r="AF25" s="25"/>
      <c r="AG25">
        <f t="shared" si="2"/>
        <v>124.61155310879117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B26">
        <v>1.7271428571428575</v>
      </c>
      <c r="C26">
        <v>0</v>
      </c>
      <c r="D26">
        <f>TWEPL!S26</f>
        <v>0</v>
      </c>
      <c r="E26">
        <f>GT_NG!S26</f>
        <v>1.9335431418830316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19.680911068931991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30.854573402918941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-36</v>
      </c>
      <c r="AA26" s="76">
        <f>STOA!K26</f>
        <v>123.20000000000002</v>
      </c>
      <c r="AB26" s="76">
        <f>-STOA!Q26</f>
        <v>0</v>
      </c>
      <c r="AC26">
        <f t="shared" si="0"/>
        <v>1.7924786803682635</v>
      </c>
      <c r="AD26">
        <f t="shared" si="1"/>
        <v>123.60369179050856</v>
      </c>
      <c r="AE26">
        <f>'IDT-1'!E26</f>
        <v>0</v>
      </c>
      <c r="AF26" s="25"/>
      <c r="AG26">
        <f t="shared" si="2"/>
        <v>123.60369179050856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-16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B27">
        <v>0</v>
      </c>
      <c r="C27">
        <v>0</v>
      </c>
      <c r="D27">
        <f>TWEPL!S27</f>
        <v>0</v>
      </c>
      <c r="E27">
        <f>GT_NG!S27</f>
        <v>1.9335431418830316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19.120000000000005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32.237160368557952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-36</v>
      </c>
      <c r="AA27" s="76">
        <f>STOA!K27</f>
        <v>123.20000000000002</v>
      </c>
      <c r="AB27" s="76">
        <f>-STOA!Q27</f>
        <v>0</v>
      </c>
      <c r="AC27">
        <f t="shared" si="0"/>
        <v>1.7932773563594684</v>
      </c>
      <c r="AD27">
        <f t="shared" si="1"/>
        <v>121.69742615408153</v>
      </c>
      <c r="AE27">
        <f>'IDT-1'!E27</f>
        <v>0</v>
      </c>
      <c r="AF27" s="25"/>
      <c r="AG27">
        <f t="shared" si="2"/>
        <v>121.69742615408153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-17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B28">
        <v>0</v>
      </c>
      <c r="C28">
        <v>0</v>
      </c>
      <c r="D28">
        <f>TWEPL!S28</f>
        <v>0</v>
      </c>
      <c r="E28">
        <f>GT_NG!S28</f>
        <v>1.9335431418830316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19.120000000000005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32.237160368557952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-36</v>
      </c>
      <c r="AA28" s="76">
        <f>STOA!K28</f>
        <v>123.20000000000002</v>
      </c>
      <c r="AB28" s="76">
        <f>-STOA!Q28</f>
        <v>0</v>
      </c>
      <c r="AC28">
        <f t="shared" si="0"/>
        <v>1.785416038076864</v>
      </c>
      <c r="AD28">
        <f t="shared" si="1"/>
        <v>122.70528747236413</v>
      </c>
      <c r="AE28">
        <f>'IDT-1'!E28</f>
        <v>0</v>
      </c>
      <c r="AF28" s="25"/>
      <c r="AG28">
        <f t="shared" si="2"/>
        <v>122.70528747236413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-16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B29">
        <v>0</v>
      </c>
      <c r="C29">
        <v>0</v>
      </c>
      <c r="D29">
        <f>TWEPL!S29</f>
        <v>0</v>
      </c>
      <c r="E29">
        <f>GT_NG!S29</f>
        <v>1.9335431418830316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19.120000000000005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32.523547633842689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-36</v>
      </c>
      <c r="AA29" s="76">
        <f>STOA!K29</f>
        <v>119.35000000000002</v>
      </c>
      <c r="AB29" s="76">
        <f>-STOA!Q29</f>
        <v>0</v>
      </c>
      <c r="AC29">
        <f t="shared" si="0"/>
        <v>1.7890651318765023</v>
      </c>
      <c r="AD29">
        <f t="shared" si="1"/>
        <v>115.13802564384923</v>
      </c>
      <c r="AE29">
        <f>'IDT-1'!E29</f>
        <v>0</v>
      </c>
      <c r="AF29" s="25"/>
      <c r="AG29">
        <f t="shared" si="2"/>
        <v>115.13802564384923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-20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B30">
        <v>0</v>
      </c>
      <c r="C30">
        <v>0</v>
      </c>
      <c r="D30">
        <f>TWEPL!S30</f>
        <v>0</v>
      </c>
      <c r="E30">
        <f>GT_NG!S30</f>
        <v>1.9335431418830316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19.120000000000005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40.130383901823862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-36</v>
      </c>
      <c r="AA30" s="76">
        <f>STOA!K30</f>
        <v>119.35000000000002</v>
      </c>
      <c r="AB30" s="76">
        <f>-STOA!Q30</f>
        <v>0</v>
      </c>
      <c r="AC30">
        <f t="shared" si="0"/>
        <v>1.8955663644623815</v>
      </c>
      <c r="AD30">
        <f t="shared" si="1"/>
        <v>116.63836067924453</v>
      </c>
      <c r="AE30">
        <f>'IDT-1'!E30</f>
        <v>0</v>
      </c>
      <c r="AF30" s="25"/>
      <c r="AG30">
        <f t="shared" si="2"/>
        <v>116.63836067924453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-26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B31">
        <v>0</v>
      </c>
      <c r="C31">
        <v>0</v>
      </c>
      <c r="D31">
        <f>TWEPL!S31</f>
        <v>0</v>
      </c>
      <c r="E31">
        <f>GT_NG!S31</f>
        <v>1.8835443037974688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19.120000000000005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36.454080373697394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-36</v>
      </c>
      <c r="AA31" s="76">
        <f>STOA!K31</f>
        <v>119.35000000000002</v>
      </c>
      <c r="AB31" s="76">
        <f>-STOA!Q31</f>
        <v>0</v>
      </c>
      <c r="AC31">
        <f t="shared" si="0"/>
        <v>1.8193332963103017</v>
      </c>
      <c r="AD31">
        <f t="shared" si="1"/>
        <v>118.98829138118458</v>
      </c>
      <c r="AE31">
        <f>'IDT-1'!E31</f>
        <v>0</v>
      </c>
      <c r="AF31" s="25"/>
      <c r="AG31">
        <f t="shared" si="2"/>
        <v>118.98829138118458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-20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B32">
        <v>0</v>
      </c>
      <c r="C32">
        <v>0</v>
      </c>
      <c r="D32">
        <f>TWEPL!S32</f>
        <v>0</v>
      </c>
      <c r="E32">
        <f>GT_NG!S32</f>
        <v>1.8835443037974688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19.120000000000005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34.824080373697399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-36</v>
      </c>
      <c r="AA32" s="76">
        <f>STOA!K32</f>
        <v>119.35000000000002</v>
      </c>
      <c r="AB32" s="76">
        <f>-STOA!Q32</f>
        <v>0</v>
      </c>
      <c r="AC32">
        <f t="shared" si="0"/>
        <v>1.8223419328755104</v>
      </c>
      <c r="AD32">
        <f t="shared" si="1"/>
        <v>115.35528274461937</v>
      </c>
      <c r="AE32">
        <f>'IDT-1'!E32</f>
        <v>0</v>
      </c>
      <c r="AF32" s="25"/>
      <c r="AG32">
        <f t="shared" si="2"/>
        <v>115.35528274461937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-22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B33">
        <v>0</v>
      </c>
      <c r="C33">
        <v>0</v>
      </c>
      <c r="D33">
        <f>TWEPL!S33</f>
        <v>0</v>
      </c>
      <c r="E33">
        <f>GT_NG!S33</f>
        <v>1.8835443037974688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19.680911068931991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33.364080373697398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-36</v>
      </c>
      <c r="AA33" s="76">
        <f>STOA!K33</f>
        <v>119.35000000000002</v>
      </c>
      <c r="AB33" s="76">
        <f>-STOA!Q33</f>
        <v>0</v>
      </c>
      <c r="AC33">
        <f t="shared" si="0"/>
        <v>1.823190357495784</v>
      </c>
      <c r="AD33">
        <f t="shared" si="1"/>
        <v>113.45534538893109</v>
      </c>
      <c r="AE33">
        <f>'IDT-1'!E33</f>
        <v>0</v>
      </c>
      <c r="AF33" s="25"/>
      <c r="AG33">
        <f t="shared" si="2"/>
        <v>113.45534538893109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-23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B34">
        <v>0</v>
      </c>
      <c r="C34">
        <v>0</v>
      </c>
      <c r="D34">
        <f>TWEPL!S34</f>
        <v>0</v>
      </c>
      <c r="E34">
        <f>GT_NG!S34</f>
        <v>1.8835443037974688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19.680911068931991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32.214231936143989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-36</v>
      </c>
      <c r="AA34" s="76">
        <f>STOA!K34</f>
        <v>119.35000000000002</v>
      </c>
      <c r="AB34" s="76">
        <f>-STOA!Q34</f>
        <v>0</v>
      </c>
      <c r="AC34">
        <f t="shared" si="0"/>
        <v>1.8142215396828671</v>
      </c>
      <c r="AD34">
        <f t="shared" si="1"/>
        <v>112.31446576919059</v>
      </c>
      <c r="AE34">
        <f>'IDT-1'!E34</f>
        <v>0</v>
      </c>
      <c r="AF34" s="25"/>
      <c r="AG34">
        <f t="shared" si="2"/>
        <v>112.31446576919059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-23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B35">
        <v>0.85714285714285721</v>
      </c>
      <c r="C35">
        <v>0</v>
      </c>
      <c r="D35">
        <f>TWEPL!S35</f>
        <v>0</v>
      </c>
      <c r="E35">
        <f>GT_NG!S35</f>
        <v>1.8835443037974688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19.680911068931991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32.947043249001126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-36</v>
      </c>
      <c r="AA35" s="76">
        <f>STOA!K35</f>
        <v>119.35000000000002</v>
      </c>
      <c r="AB35" s="76">
        <f>-STOA!Q35</f>
        <v>0</v>
      </c>
      <c r="AC35">
        <f t="shared" si="0"/>
        <v>1.8187618639262628</v>
      </c>
      <c r="AD35">
        <f t="shared" si="1"/>
        <v>114.89987961494718</v>
      </c>
      <c r="AE35">
        <f>'IDT-1'!E35</f>
        <v>0</v>
      </c>
      <c r="AF35" s="25"/>
      <c r="AG35">
        <f t="shared" si="2"/>
        <v>114.89987961494718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-22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B36">
        <v>1.1442857142857144</v>
      </c>
      <c r="C36">
        <v>0</v>
      </c>
      <c r="D36">
        <f>TWEPL!S36</f>
        <v>0</v>
      </c>
      <c r="E36">
        <f>GT_NG!S36</f>
        <v>1.8835443037974688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19.680911068931991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29.972308649022491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-36</v>
      </c>
      <c r="AA36" s="76">
        <f>STOA!K36</f>
        <v>119.35000000000002</v>
      </c>
      <c r="AB36" s="76">
        <f>-STOA!Q36</f>
        <v>0</v>
      </c>
      <c r="AC36">
        <f t="shared" si="0"/>
        <v>1.78993733004954</v>
      </c>
      <c r="AD36">
        <f t="shared" si="1"/>
        <v>113.24111240598815</v>
      </c>
      <c r="AE36">
        <f>'IDT-1'!E36</f>
        <v>0</v>
      </c>
      <c r="AF36" s="25"/>
      <c r="AG36">
        <f t="shared" si="2"/>
        <v>113.24111240598815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-21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B37">
        <v>1.4357142857142859</v>
      </c>
      <c r="C37">
        <v>0</v>
      </c>
      <c r="D37">
        <f>TWEPL!S37</f>
        <v>0</v>
      </c>
      <c r="E37">
        <f>GT_NG!S37</f>
        <v>1.8835443037974688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19.680911068931991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29.972308649022491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-36</v>
      </c>
      <c r="AA37" s="76">
        <f>STOA!K37</f>
        <v>119.35000000000002</v>
      </c>
      <c r="AB37" s="76">
        <f>-STOA!Q37</f>
        <v>0</v>
      </c>
      <c r="AC37">
        <f t="shared" si="0"/>
        <v>1.7764878363414742</v>
      </c>
      <c r="AD37">
        <f t="shared" si="1"/>
        <v>115.5459904711248</v>
      </c>
      <c r="AE37">
        <f>'IDT-1'!E37</f>
        <v>0</v>
      </c>
      <c r="AF37" s="25"/>
      <c r="AG37">
        <f t="shared" si="2"/>
        <v>115.5459904711248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-19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B38">
        <v>1.7271428571428575</v>
      </c>
      <c r="C38">
        <v>0</v>
      </c>
      <c r="D38">
        <f>TWEPL!S38</f>
        <v>0</v>
      </c>
      <c r="E38">
        <f>GT_NG!S38</f>
        <v>1.8835443037974688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19.680911068931991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29.972308649022491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-29</v>
      </c>
      <c r="AA38" s="76">
        <f>STOA!K38</f>
        <v>119.35000000000002</v>
      </c>
      <c r="AB38" s="76">
        <f>-STOA!Q38</f>
        <v>0</v>
      </c>
      <c r="AC38">
        <f t="shared" si="0"/>
        <v>1.7158704329377823</v>
      </c>
      <c r="AD38">
        <f t="shared" si="1"/>
        <v>123.89803644595705</v>
      </c>
      <c r="AE38">
        <f>'IDT-1'!E38</f>
        <v>0</v>
      </c>
      <c r="AF38" s="25"/>
      <c r="AG38">
        <f t="shared" si="2"/>
        <v>123.89803644595705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-18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B39">
        <v>1.7271428571428575</v>
      </c>
      <c r="C39">
        <v>0</v>
      </c>
      <c r="D39">
        <f>TWEPL!S39</f>
        <v>0</v>
      </c>
      <c r="E39">
        <f>GT_NG!S39</f>
        <v>1.8835443037974688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19.680911068931991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36.387996753098903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-29</v>
      </c>
      <c r="AA39" s="76">
        <f>STOA!K39</f>
        <v>119.35000000000002</v>
      </c>
      <c r="AB39" s="76">
        <f>-STOA!Q39</f>
        <v>0</v>
      </c>
      <c r="AC39">
        <f t="shared" si="0"/>
        <v>1.8052193915626</v>
      </c>
      <c r="AD39">
        <f t="shared" si="1"/>
        <v>125.22437559140864</v>
      </c>
      <c r="AE39">
        <f>'IDT-1'!E39</f>
        <v>0</v>
      </c>
      <c r="AF39" s="25"/>
      <c r="AG39">
        <f t="shared" si="2"/>
        <v>125.22437559140864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-23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B40">
        <v>2.0100000000000002</v>
      </c>
      <c r="C40">
        <v>0</v>
      </c>
      <c r="D40">
        <f>TWEPL!S40</f>
        <v>0</v>
      </c>
      <c r="E40">
        <f>GT_NG!S40</f>
        <v>1.8835443037974688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19.680911068931991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36.387898118668808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-29</v>
      </c>
      <c r="AA40" s="76">
        <f>STOA!K40</f>
        <v>119.35000000000002</v>
      </c>
      <c r="AB40" s="76">
        <f>-STOA!Q40</f>
        <v>0</v>
      </c>
      <c r="AC40">
        <f t="shared" si="0"/>
        <v>1.8074249079283309</v>
      </c>
      <c r="AD40">
        <f t="shared" si="1"/>
        <v>125.50492858346995</v>
      </c>
      <c r="AE40">
        <f>'IDT-1'!E40</f>
        <v>0</v>
      </c>
      <c r="AF40" s="25"/>
      <c r="AG40">
        <f t="shared" si="2"/>
        <v>125.50492858346995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-23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B41">
        <v>2.0142857142857142</v>
      </c>
      <c r="C41">
        <v>0</v>
      </c>
      <c r="D41">
        <f>TWEPL!S41</f>
        <v>0</v>
      </c>
      <c r="E41">
        <f>GT_NG!S41</f>
        <v>1.8835443037974688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19.680911068931991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36.387898118668808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-29</v>
      </c>
      <c r="AA41" s="76">
        <f>STOA!K41</f>
        <v>119.35000000000002</v>
      </c>
      <c r="AB41" s="76">
        <f>-STOA!Q41</f>
        <v>0</v>
      </c>
      <c r="AC41">
        <f t="shared" si="0"/>
        <v>1.8074583364997594</v>
      </c>
      <c r="AD41">
        <f t="shared" si="1"/>
        <v>125.50918086918423</v>
      </c>
      <c r="AE41">
        <f>'IDT-1'!E41</f>
        <v>0</v>
      </c>
      <c r="AF41" s="25"/>
      <c r="AG41">
        <f t="shared" si="2"/>
        <v>125.50918086918423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-23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B42">
        <v>2.305714285714286</v>
      </c>
      <c r="C42">
        <v>0</v>
      </c>
      <c r="D42">
        <f>TWEPL!S42</f>
        <v>0</v>
      </c>
      <c r="E42">
        <f>GT_NG!S42</f>
        <v>1.8835443037974688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19.680911068931991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35.015311153029799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-29</v>
      </c>
      <c r="AA42" s="76">
        <f>STOA!K42</f>
        <v>119.35000000000002</v>
      </c>
      <c r="AB42" s="76">
        <f>-STOA!Q42</f>
        <v>0</v>
      </c>
      <c r="AC42">
        <f t="shared" si="0"/>
        <v>1.7833026644597094</v>
      </c>
      <c r="AD42">
        <f t="shared" si="1"/>
        <v>126.45217814701385</v>
      </c>
      <c r="AE42">
        <f>'IDT-1'!E42</f>
        <v>0</v>
      </c>
      <c r="AF42" s="25"/>
      <c r="AG42">
        <f t="shared" si="2"/>
        <v>126.45217814701385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-21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B43">
        <v>2.305714285714286</v>
      </c>
      <c r="C43">
        <v>0</v>
      </c>
      <c r="D43">
        <f>TWEPL!S43</f>
        <v>0</v>
      </c>
      <c r="E43">
        <f>GT_NG!S43</f>
        <v>1.8229109020475929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19.680911068931991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35.045509541126513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-27</v>
      </c>
      <c r="AA43" s="76">
        <f>STOA!K43</f>
        <v>120.62</v>
      </c>
      <c r="AB43" s="76">
        <f>-STOA!Q43</f>
        <v>0</v>
      </c>
      <c r="AC43">
        <f t="shared" si="0"/>
        <v>1.7929712713532147</v>
      </c>
      <c r="AD43">
        <f t="shared" si="1"/>
        <v>127.68207452646716</v>
      </c>
      <c r="AE43">
        <f>'IDT-1'!E43</f>
        <v>0</v>
      </c>
      <c r="AF43" s="25"/>
      <c r="AG43">
        <f t="shared" si="2"/>
        <v>127.68207452646716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-23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B44">
        <v>2.1771428571428575</v>
      </c>
      <c r="C44">
        <v>0</v>
      </c>
      <c r="D44">
        <f>TWEPL!S44</f>
        <v>0</v>
      </c>
      <c r="E44">
        <f>GT_NG!S44</f>
        <v>1.8229109020475929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19.680911068931991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33.703067742962055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-24</v>
      </c>
      <c r="AA44" s="76">
        <f>STOA!K44</f>
        <v>120.62</v>
      </c>
      <c r="AB44" s="76">
        <f>-STOA!Q44</f>
        <v>0</v>
      </c>
      <c r="AC44">
        <f t="shared" si="0"/>
        <v>1.7500520950542575</v>
      </c>
      <c r="AD44">
        <f t="shared" si="1"/>
        <v>130.25398047603025</v>
      </c>
      <c r="AE44">
        <f>'IDT-1'!E44</f>
        <v>0</v>
      </c>
      <c r="AF44" s="25"/>
      <c r="AG44">
        <f t="shared" si="2"/>
        <v>130.25398047603025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-22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B45">
        <v>1.8514285714285716</v>
      </c>
      <c r="C45">
        <v>0</v>
      </c>
      <c r="D45">
        <f>TWEPL!S45</f>
        <v>0</v>
      </c>
      <c r="E45">
        <f>GT_NG!S45</f>
        <v>1.8229109020475929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19.680911068931991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31.534962921572259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-22</v>
      </c>
      <c r="AA45" s="76">
        <f>STOA!K45</f>
        <v>121.15</v>
      </c>
      <c r="AB45" s="76">
        <f>-STOA!Q45</f>
        <v>0</v>
      </c>
      <c r="AC45">
        <f t="shared" si="0"/>
        <v>1.7032890328884285</v>
      </c>
      <c r="AD45">
        <f t="shared" si="1"/>
        <v>132.336924431092</v>
      </c>
      <c r="AE45">
        <f>'IDT-1'!E45</f>
        <v>0</v>
      </c>
      <c r="AF45" s="25"/>
      <c r="AG45">
        <f t="shared" si="2"/>
        <v>132.336924431092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B46">
        <v>1.5214285714285714</v>
      </c>
      <c r="C46">
        <v>0</v>
      </c>
      <c r="D46">
        <f>TWEPL!S46</f>
        <v>0</v>
      </c>
      <c r="E46">
        <f>GT_NG!S46</f>
        <v>1.8229109020475929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19.680911068931991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31.534962921572259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-20</v>
      </c>
      <c r="AA46" s="76">
        <f>STOA!K46</f>
        <v>121.15</v>
      </c>
      <c r="AB46" s="76">
        <f>-STOA!Q46</f>
        <v>0</v>
      </c>
      <c r="AC46">
        <f t="shared" si="0"/>
        <v>1.6849923963232198</v>
      </c>
      <c r="AD46">
        <f t="shared" si="1"/>
        <v>134.02522106765721</v>
      </c>
      <c r="AE46">
        <f>'IDT-1'!E46</f>
        <v>0</v>
      </c>
      <c r="AF46" s="25"/>
      <c r="AG46">
        <f t="shared" si="2"/>
        <v>134.02522106765721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B47">
        <v>1.4314285714285715</v>
      </c>
      <c r="C47">
        <v>0</v>
      </c>
      <c r="D47">
        <f>TWEPL!S47</f>
        <v>0</v>
      </c>
      <c r="E47">
        <f>GT_NG!S47</f>
        <v>1.6518075718758898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19.680911068931991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34.565258958647824</v>
      </c>
      <c r="P47" s="37">
        <v>0</v>
      </c>
      <c r="Q47" s="37">
        <v>0</v>
      </c>
      <c r="R47" s="39">
        <v>0</v>
      </c>
      <c r="S47" s="39">
        <v>2.4700000000000002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-16</v>
      </c>
      <c r="AA47" s="76">
        <f>STOA!K47</f>
        <v>121.15</v>
      </c>
      <c r="AB47" s="76">
        <f>-STOA!Q47</f>
        <v>0</v>
      </c>
      <c r="AC47">
        <f t="shared" si="0"/>
        <v>1.6944128263066525</v>
      </c>
      <c r="AD47">
        <f t="shared" si="1"/>
        <v>143.25499334457763</v>
      </c>
      <c r="AE47">
        <f>'IDT-1'!E47</f>
        <v>0</v>
      </c>
      <c r="AF47" s="25"/>
      <c r="AG47">
        <f t="shared" si="2"/>
        <v>143.25499334457763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B48">
        <v>1.4314285714285715</v>
      </c>
      <c r="C48">
        <v>0</v>
      </c>
      <c r="D48">
        <f>TWEPL!S48</f>
        <v>0</v>
      </c>
      <c r="E48">
        <f>GT_NG!S48</f>
        <v>1.6518075718758898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19.680911068931991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33.432035425381905</v>
      </c>
      <c r="P48" s="37">
        <v>0</v>
      </c>
      <c r="Q48" s="37">
        <v>0</v>
      </c>
      <c r="R48" s="39">
        <v>0</v>
      </c>
      <c r="S48" s="39">
        <v>2.4700000000000002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-16</v>
      </c>
      <c r="AA48" s="76">
        <f>STOA!K48</f>
        <v>121.15</v>
      </c>
      <c r="AB48" s="76">
        <f>-STOA!Q48</f>
        <v>0</v>
      </c>
      <c r="AC48">
        <f t="shared" si="0"/>
        <v>1.6777123644645742</v>
      </c>
      <c r="AD48">
        <f t="shared" si="1"/>
        <v>143.13847027315379</v>
      </c>
      <c r="AE48">
        <f>'IDT-1'!E48</f>
        <v>0</v>
      </c>
      <c r="AF48" s="25"/>
      <c r="AG48">
        <f t="shared" si="2"/>
        <v>143.13847027315379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-19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B49">
        <v>1.4314285714285715</v>
      </c>
      <c r="C49">
        <v>0</v>
      </c>
      <c r="D49">
        <f>TWEPL!S49</f>
        <v>0</v>
      </c>
      <c r="E49">
        <f>GT_NG!S49</f>
        <v>1.6518075718758898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19.680911068931991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33.761970087806368</v>
      </c>
      <c r="P49" s="37">
        <v>0</v>
      </c>
      <c r="Q49" s="37">
        <v>0</v>
      </c>
      <c r="R49" s="39">
        <v>0</v>
      </c>
      <c r="S49" s="39">
        <v>2.4700000000000002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-16</v>
      </c>
      <c r="AA49" s="76">
        <f>STOA!K49</f>
        <v>121.15</v>
      </c>
      <c r="AB49" s="76">
        <f>-STOA!Q49</f>
        <v>0</v>
      </c>
      <c r="AC49">
        <f t="shared" si="0"/>
        <v>1.7038698096792979</v>
      </c>
      <c r="AD49">
        <f t="shared" si="1"/>
        <v>140.44224749036351</v>
      </c>
      <c r="AE49">
        <f>'IDT-1'!E49</f>
        <v>0</v>
      </c>
      <c r="AF49" s="25"/>
      <c r="AG49">
        <f t="shared" si="2"/>
        <v>140.44224749036351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-22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B50">
        <v>1.4314285714285715</v>
      </c>
      <c r="C50">
        <v>0</v>
      </c>
      <c r="D50">
        <f>TWEPL!S50</f>
        <v>0</v>
      </c>
      <c r="E50">
        <f>GT_NG!S50</f>
        <v>1.6518075718758898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19.680911068931991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33.761970087806368</v>
      </c>
      <c r="P50" s="37">
        <v>0</v>
      </c>
      <c r="Q50" s="37">
        <v>0</v>
      </c>
      <c r="R50" s="39">
        <v>0</v>
      </c>
      <c r="S50" s="39">
        <v>2.4700000000000002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-16</v>
      </c>
      <c r="AA50" s="76">
        <f>STOA!K50</f>
        <v>121.15</v>
      </c>
      <c r="AB50" s="76">
        <f>-STOA!Q50</f>
        <v>0</v>
      </c>
      <c r="AC50">
        <f t="shared" si="0"/>
        <v>1.6881471731140893</v>
      </c>
      <c r="AD50">
        <f t="shared" si="1"/>
        <v>142.45797012692873</v>
      </c>
      <c r="AE50">
        <f>'IDT-1'!E50</f>
        <v>0</v>
      </c>
      <c r="AF50" s="25"/>
      <c r="AG50">
        <f t="shared" si="2"/>
        <v>142.45797012692873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B51">
        <v>1.4314285714285715</v>
      </c>
      <c r="C51">
        <v>0</v>
      </c>
      <c r="D51">
        <f>TWEPL!S51</f>
        <v>0</v>
      </c>
      <c r="E51">
        <f>GT_NG!S51</f>
        <v>1.4699677702900675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19.680911068931991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33.761970087806368</v>
      </c>
      <c r="P51" s="37">
        <v>0</v>
      </c>
      <c r="Q51" s="37">
        <v>0</v>
      </c>
      <c r="R51" s="39">
        <v>0</v>
      </c>
      <c r="S51" s="39">
        <v>2.4700000000000002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-16</v>
      </c>
      <c r="AA51" s="76">
        <f>STOA!K51</f>
        <v>121.15</v>
      </c>
      <c r="AB51" s="76">
        <f>-STOA!Q51</f>
        <v>0</v>
      </c>
      <c r="AC51">
        <f t="shared" si="0"/>
        <v>1.6867288226617199</v>
      </c>
      <c r="AD51">
        <f t="shared" si="1"/>
        <v>142.27754867579529</v>
      </c>
      <c r="AE51">
        <f>'IDT-1'!E51</f>
        <v>0</v>
      </c>
      <c r="AF51" s="25"/>
      <c r="AG51">
        <f t="shared" si="2"/>
        <v>142.27754867579529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-20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B52">
        <v>1.4314285714285715</v>
      </c>
      <c r="C52">
        <v>0</v>
      </c>
      <c r="D52">
        <f>TWEPL!S52</f>
        <v>0</v>
      </c>
      <c r="E52">
        <f>GT_NG!S52</f>
        <v>1.4699677702900675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19.680911068931991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33.761970087806368</v>
      </c>
      <c r="P52" s="37">
        <v>0</v>
      </c>
      <c r="Q52" s="37">
        <v>0</v>
      </c>
      <c r="R52" s="39">
        <v>0</v>
      </c>
      <c r="S52" s="39">
        <v>2.4700000000000002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121.15</v>
      </c>
      <c r="AB52" s="76">
        <f>-STOA!Q52</f>
        <v>0</v>
      </c>
      <c r="AC52">
        <f t="shared" si="0"/>
        <v>1.6474222312486984</v>
      </c>
      <c r="AD52">
        <f t="shared" si="1"/>
        <v>147.3168552672083</v>
      </c>
      <c r="AE52">
        <f>'IDT-1'!E52</f>
        <v>0</v>
      </c>
      <c r="AF52" s="25"/>
      <c r="AG52">
        <f t="shared" si="2"/>
        <v>147.3168552672083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-21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B53">
        <v>1.4314285714285715</v>
      </c>
      <c r="C53">
        <v>0</v>
      </c>
      <c r="D53">
        <f>TWEPL!S53</f>
        <v>0</v>
      </c>
      <c r="E53">
        <f>GT_NG!S53</f>
        <v>1.4699677702900675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19.680911068931991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33.761970087806368</v>
      </c>
      <c r="P53" s="37">
        <v>0</v>
      </c>
      <c r="Q53" s="37">
        <v>0</v>
      </c>
      <c r="R53" s="39">
        <v>0</v>
      </c>
      <c r="S53" s="39">
        <v>2.4700000000000002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-10</v>
      </c>
      <c r="AA53" s="76">
        <f>STOA!K53</f>
        <v>121.15</v>
      </c>
      <c r="AB53" s="76">
        <f>-STOA!Q53</f>
        <v>0</v>
      </c>
      <c r="AC53">
        <f t="shared" si="0"/>
        <v>1.4853218482613975</v>
      </c>
      <c r="AD53">
        <f t="shared" si="1"/>
        <v>168.09895565019559</v>
      </c>
      <c r="AE53">
        <f>'IDT-1'!E53</f>
        <v>0</v>
      </c>
      <c r="AF53" s="25"/>
      <c r="AG53">
        <f t="shared" si="2"/>
        <v>168.09895565019559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-0.38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B54">
        <v>1.4314285714285715</v>
      </c>
      <c r="C54">
        <v>0</v>
      </c>
      <c r="D54">
        <f>TWEPL!S54</f>
        <v>0</v>
      </c>
      <c r="E54">
        <f>GT_NG!S54</f>
        <v>1.4699677702900675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19.680911068931991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33.761970087806368</v>
      </c>
      <c r="P54" s="37">
        <v>0</v>
      </c>
      <c r="Q54" s="37">
        <v>0</v>
      </c>
      <c r="R54" s="39">
        <v>0</v>
      </c>
      <c r="S54" s="39">
        <v>2.4700000000000002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-10</v>
      </c>
      <c r="AA54" s="76">
        <f>STOA!K54</f>
        <v>121.15</v>
      </c>
      <c r="AB54" s="76">
        <f>-STOA!Q54</f>
        <v>0</v>
      </c>
      <c r="AC54">
        <f t="shared" si="0"/>
        <v>1.4823345473140077</v>
      </c>
      <c r="AD54">
        <f t="shared" si="1"/>
        <v>168.481942951143</v>
      </c>
      <c r="AE54">
        <f>'IDT-1'!E54</f>
        <v>0</v>
      </c>
      <c r="AF54" s="25"/>
      <c r="AG54">
        <f t="shared" si="2"/>
        <v>168.481942951143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B55">
        <v>1.4314285714285715</v>
      </c>
      <c r="C55">
        <v>0</v>
      </c>
      <c r="D55">
        <f>TWEPL!S55</f>
        <v>0</v>
      </c>
      <c r="E55">
        <f>GT_NG!S55</f>
        <v>1.4699677702900675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19.680911068931991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32.762611493926421</v>
      </c>
      <c r="P55" s="37">
        <v>0</v>
      </c>
      <c r="Q55" s="37">
        <v>0</v>
      </c>
      <c r="R55" s="39">
        <v>0</v>
      </c>
      <c r="S55" s="39">
        <v>2.4700000000000002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-10</v>
      </c>
      <c r="AA55" s="76">
        <f>STOA!K55</f>
        <v>121.15</v>
      </c>
      <c r="AB55" s="76">
        <f>-STOA!Q55</f>
        <v>0</v>
      </c>
      <c r="AC55">
        <f t="shared" si="0"/>
        <v>1.4745395502817442</v>
      </c>
      <c r="AD55">
        <f t="shared" si="1"/>
        <v>167.4903793542953</v>
      </c>
      <c r="AE55">
        <f>'IDT-1'!E55</f>
        <v>0</v>
      </c>
      <c r="AF55" s="25"/>
      <c r="AG55">
        <f t="shared" si="2"/>
        <v>167.4903793542953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B56">
        <v>1.4314285714285715</v>
      </c>
      <c r="C56">
        <v>0</v>
      </c>
      <c r="D56">
        <f>TWEPL!S56</f>
        <v>0</v>
      </c>
      <c r="E56">
        <f>GT_NG!S56</f>
        <v>1.4699677702900675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19.680911068931991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32.586406999665662</v>
      </c>
      <c r="P56" s="37">
        <v>0</v>
      </c>
      <c r="Q56" s="37">
        <v>0</v>
      </c>
      <c r="R56" s="39">
        <v>0</v>
      </c>
      <c r="S56" s="39">
        <v>2.4700000000000002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-10</v>
      </c>
      <c r="AA56" s="76">
        <f>STOA!K56</f>
        <v>121.15</v>
      </c>
      <c r="AB56" s="76">
        <f>-STOA!Q56</f>
        <v>0</v>
      </c>
      <c r="AC56">
        <f t="shared" si="0"/>
        <v>1.4731651552265101</v>
      </c>
      <c r="AD56">
        <f t="shared" si="1"/>
        <v>167.31554925508979</v>
      </c>
      <c r="AE56">
        <f>'IDT-1'!E56</f>
        <v>0</v>
      </c>
      <c r="AF56" s="25"/>
      <c r="AG56">
        <f t="shared" si="2"/>
        <v>167.31554925508979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B57">
        <v>1.4314285714285715</v>
      </c>
      <c r="C57">
        <v>0</v>
      </c>
      <c r="D57">
        <f>TWEPL!S57</f>
        <v>0</v>
      </c>
      <c r="E57">
        <f>GT_NG!S57</f>
        <v>1.4699677702900675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19.680911068931991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32.586406999665662</v>
      </c>
      <c r="P57" s="37">
        <v>0</v>
      </c>
      <c r="Q57" s="37">
        <v>0</v>
      </c>
      <c r="R57" s="39">
        <v>0</v>
      </c>
      <c r="S57" s="39">
        <v>2.4700000000000002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-10</v>
      </c>
      <c r="AA57" s="76">
        <f>STOA!K57</f>
        <v>121.15</v>
      </c>
      <c r="AB57" s="76">
        <f>-STOA!Q57</f>
        <v>0</v>
      </c>
      <c r="AC57">
        <f t="shared" si="0"/>
        <v>1.4731651552265101</v>
      </c>
      <c r="AD57">
        <f t="shared" si="1"/>
        <v>167.31554925508979</v>
      </c>
      <c r="AE57">
        <f>'IDT-1'!E57</f>
        <v>0</v>
      </c>
      <c r="AF57" s="25"/>
      <c r="AG57">
        <f t="shared" si="2"/>
        <v>167.31554925508979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B58">
        <v>1.4314285714285715</v>
      </c>
      <c r="C58">
        <v>0</v>
      </c>
      <c r="D58">
        <f>TWEPL!S58</f>
        <v>0</v>
      </c>
      <c r="E58">
        <f>GT_NG!S58</f>
        <v>1.4699677702900675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19.680911068931991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32.586406999665662</v>
      </c>
      <c r="P58" s="37">
        <v>0</v>
      </c>
      <c r="Q58" s="37">
        <v>0</v>
      </c>
      <c r="R58" s="39">
        <v>0</v>
      </c>
      <c r="S58" s="39">
        <v>2.4700000000000002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-10</v>
      </c>
      <c r="AA58" s="76">
        <f>STOA!K58</f>
        <v>121.15</v>
      </c>
      <c r="AB58" s="76">
        <f>-STOA!Q58</f>
        <v>0</v>
      </c>
      <c r="AC58">
        <f t="shared" si="0"/>
        <v>1.4731651552265101</v>
      </c>
      <c r="AD58">
        <f t="shared" si="1"/>
        <v>167.31554925508979</v>
      </c>
      <c r="AE58">
        <f>'IDT-1'!E58</f>
        <v>0</v>
      </c>
      <c r="AF58" s="25"/>
      <c r="AG58">
        <f t="shared" si="2"/>
        <v>167.31554925508979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B59">
        <v>1.4314285714285715</v>
      </c>
      <c r="C59">
        <v>0</v>
      </c>
      <c r="D59">
        <f>TWEPL!S59</f>
        <v>0</v>
      </c>
      <c r="E59">
        <f>GT_NG!S59</f>
        <v>1.4699677702900675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19.680911068931991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33.761668822347637</v>
      </c>
      <c r="P59" s="37">
        <v>0</v>
      </c>
      <c r="Q59" s="37">
        <v>0</v>
      </c>
      <c r="R59" s="39">
        <v>0</v>
      </c>
      <c r="S59" s="39">
        <v>2.4700000000000002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-10</v>
      </c>
      <c r="AA59" s="76">
        <f>STOA!K59</f>
        <v>121.15</v>
      </c>
      <c r="AB59" s="76">
        <f>-STOA!Q59</f>
        <v>0</v>
      </c>
      <c r="AC59">
        <f t="shared" si="0"/>
        <v>1.4823321974434298</v>
      </c>
      <c r="AD59">
        <f t="shared" si="1"/>
        <v>168.48164403555484</v>
      </c>
      <c r="AE59">
        <f>'IDT-1'!E59</f>
        <v>0</v>
      </c>
      <c r="AF59" s="25"/>
      <c r="AG59">
        <f t="shared" si="2"/>
        <v>168.48164403555484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B60">
        <v>1.4314285714285715</v>
      </c>
      <c r="C60">
        <v>0</v>
      </c>
      <c r="D60">
        <f>TWEPL!S60</f>
        <v>0</v>
      </c>
      <c r="E60">
        <f>GT_NG!S60</f>
        <v>1.4699677702900675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19.680911068931991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35.939621616710411</v>
      </c>
      <c r="P60" s="37">
        <v>0</v>
      </c>
      <c r="Q60" s="37">
        <v>0</v>
      </c>
      <c r="R60" s="39">
        <v>0</v>
      </c>
      <c r="S60" s="39">
        <v>2.4700000000000002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-10</v>
      </c>
      <c r="AA60" s="76">
        <f>STOA!K60</f>
        <v>119.81</v>
      </c>
      <c r="AB60" s="76">
        <f>-STOA!Q60</f>
        <v>0</v>
      </c>
      <c r="AC60">
        <f t="shared" si="0"/>
        <v>1.4888682292394593</v>
      </c>
      <c r="AD60">
        <f t="shared" si="1"/>
        <v>169.31306079812157</v>
      </c>
      <c r="AE60">
        <f>'IDT-1'!E60</f>
        <v>0</v>
      </c>
      <c r="AF60" s="25"/>
      <c r="AG60">
        <f t="shared" si="2"/>
        <v>169.31306079812157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B61">
        <v>1.4314285714285715</v>
      </c>
      <c r="C61">
        <v>0</v>
      </c>
      <c r="D61">
        <f>TWEPL!S61</f>
        <v>0</v>
      </c>
      <c r="E61">
        <f>GT_NG!S61</f>
        <v>1.4699677702900675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19.680911068931991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35.929922882169137</v>
      </c>
      <c r="P61" s="37">
        <v>0</v>
      </c>
      <c r="Q61" s="37">
        <v>0</v>
      </c>
      <c r="R61" s="39">
        <v>0</v>
      </c>
      <c r="S61" s="39">
        <v>2.4700000000000002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-10</v>
      </c>
      <c r="AA61" s="76">
        <f>STOA!K61</f>
        <v>119.81</v>
      </c>
      <c r="AB61" s="76">
        <f>-STOA!Q61</f>
        <v>0</v>
      </c>
      <c r="AC61">
        <f t="shared" si="0"/>
        <v>1.4887925791100374</v>
      </c>
      <c r="AD61">
        <f t="shared" si="1"/>
        <v>169.30343771370974</v>
      </c>
      <c r="AE61">
        <f>'IDT-1'!E61</f>
        <v>0</v>
      </c>
      <c r="AF61" s="25"/>
      <c r="AG61">
        <f t="shared" si="2"/>
        <v>169.30343771370974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B62">
        <v>1.4314285714285715</v>
      </c>
      <c r="C62">
        <v>0</v>
      </c>
      <c r="D62">
        <f>TWEPL!S62</f>
        <v>0</v>
      </c>
      <c r="E62">
        <f>GT_NG!S62</f>
        <v>1.4699677702900675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19.680911068931991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35.929922882169137</v>
      </c>
      <c r="P62" s="37">
        <v>0</v>
      </c>
      <c r="Q62" s="37">
        <v>0</v>
      </c>
      <c r="R62" s="39">
        <v>0</v>
      </c>
      <c r="S62" s="39">
        <v>2.4700000000000002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-10</v>
      </c>
      <c r="AA62" s="76">
        <f>STOA!K62</f>
        <v>119.81</v>
      </c>
      <c r="AB62" s="76">
        <f>-STOA!Q62</f>
        <v>0</v>
      </c>
      <c r="AC62">
        <f t="shared" si="0"/>
        <v>1.4887925791100374</v>
      </c>
      <c r="AD62">
        <f t="shared" si="1"/>
        <v>169.30343771370974</v>
      </c>
      <c r="AE62">
        <f>'IDT-1'!E62</f>
        <v>0</v>
      </c>
      <c r="AF62" s="25"/>
      <c r="AG62">
        <f t="shared" si="2"/>
        <v>169.30343771370974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B63">
        <v>1.4314285714285715</v>
      </c>
      <c r="C63">
        <v>0</v>
      </c>
      <c r="D63">
        <f>TWEPL!S63</f>
        <v>0</v>
      </c>
      <c r="E63">
        <f>GT_NG!S63</f>
        <v>1.4699677702900675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19.680911068931991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35.574718091171768</v>
      </c>
      <c r="P63" s="37">
        <v>0</v>
      </c>
      <c r="Q63" s="37">
        <v>0</v>
      </c>
      <c r="R63" s="39">
        <v>0</v>
      </c>
      <c r="S63" s="39">
        <v>2.4700000000000002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-10</v>
      </c>
      <c r="AA63" s="76">
        <f>STOA!K63</f>
        <v>119.35000000000002</v>
      </c>
      <c r="AB63" s="76">
        <f>-STOA!Q63</f>
        <v>0</v>
      </c>
      <c r="AC63">
        <f t="shared" si="0"/>
        <v>1.4824339817402581</v>
      </c>
      <c r="AD63">
        <f t="shared" si="1"/>
        <v>168.49459152008217</v>
      </c>
      <c r="AE63">
        <f>'IDT-1'!E63</f>
        <v>0</v>
      </c>
      <c r="AF63" s="25"/>
      <c r="AG63">
        <f t="shared" si="2"/>
        <v>168.49459152008217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B64">
        <v>1.4314285714285715</v>
      </c>
      <c r="C64">
        <v>0</v>
      </c>
      <c r="D64">
        <f>TWEPL!S64</f>
        <v>0</v>
      </c>
      <c r="E64">
        <f>GT_NG!S64</f>
        <v>1.4699677702900675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19.680911068931991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35.574718091171768</v>
      </c>
      <c r="P64" s="37">
        <v>0</v>
      </c>
      <c r="Q64" s="37">
        <v>0</v>
      </c>
      <c r="R64" s="39">
        <v>0</v>
      </c>
      <c r="S64" s="39">
        <v>2.4700000000000002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-10</v>
      </c>
      <c r="AA64" s="76">
        <f>STOA!K64</f>
        <v>119.35000000000002</v>
      </c>
      <c r="AB64" s="76">
        <f>-STOA!Q64</f>
        <v>0</v>
      </c>
      <c r="AC64">
        <f t="shared" si="0"/>
        <v>1.4824339817402581</v>
      </c>
      <c r="AD64">
        <f t="shared" si="1"/>
        <v>168.49459152008217</v>
      </c>
      <c r="AE64">
        <f>'IDT-1'!E64</f>
        <v>0</v>
      </c>
      <c r="AF64" s="25"/>
      <c r="AG64">
        <f t="shared" si="2"/>
        <v>168.49459152008217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B65">
        <v>1.4314285714285715</v>
      </c>
      <c r="C65">
        <v>0</v>
      </c>
      <c r="D65">
        <f>TWEPL!S65</f>
        <v>0</v>
      </c>
      <c r="E65">
        <f>GT_NG!S65</f>
        <v>1.4699677702900675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19.680911068931991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37.922257090843217</v>
      </c>
      <c r="P65" s="37">
        <v>0</v>
      </c>
      <c r="Q65" s="37">
        <v>0</v>
      </c>
      <c r="R65" s="39">
        <v>0</v>
      </c>
      <c r="S65" s="39">
        <v>1.6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-10</v>
      </c>
      <c r="AA65" s="76">
        <f>STOA!K65</f>
        <v>119.35000000000002</v>
      </c>
      <c r="AB65" s="76">
        <f>-STOA!Q65</f>
        <v>0</v>
      </c>
      <c r="AC65">
        <f t="shared" si="0"/>
        <v>1.5725719687637387</v>
      </c>
      <c r="AD65">
        <f t="shared" si="1"/>
        <v>159.88199253273015</v>
      </c>
      <c r="AE65">
        <f>'IDT-1'!E65</f>
        <v>0</v>
      </c>
      <c r="AF65" s="25"/>
      <c r="AG65">
        <f t="shared" si="2"/>
        <v>159.88199253273015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B66">
        <v>1.4314285714285715</v>
      </c>
      <c r="C66">
        <v>0</v>
      </c>
      <c r="D66">
        <f>TWEPL!S66</f>
        <v>0</v>
      </c>
      <c r="E66">
        <f>GT_NG!S66</f>
        <v>1.4699677702900675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19.680911068931991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37.922257090843217</v>
      </c>
      <c r="P66" s="37">
        <v>0</v>
      </c>
      <c r="Q66" s="37">
        <v>0</v>
      </c>
      <c r="R66" s="39">
        <v>0</v>
      </c>
      <c r="S66" s="39">
        <v>1.6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-10</v>
      </c>
      <c r="AA66" s="76">
        <f>STOA!K66</f>
        <v>119.35000000000002</v>
      </c>
      <c r="AB66" s="76">
        <f>-STOA!Q66</f>
        <v>0</v>
      </c>
      <c r="AC66">
        <f t="shared" si="0"/>
        <v>1.5568493321985299</v>
      </c>
      <c r="AD66">
        <f t="shared" si="1"/>
        <v>161.89771516929534</v>
      </c>
      <c r="AE66">
        <f>'IDT-1'!E66</f>
        <v>0</v>
      </c>
      <c r="AF66" s="25"/>
      <c r="AG66">
        <f t="shared" si="2"/>
        <v>161.89771516929534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-8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B67">
        <v>0</v>
      </c>
      <c r="C67">
        <v>0</v>
      </c>
      <c r="D67">
        <f>TWEPL!S67</f>
        <v>0</v>
      </c>
      <c r="E67">
        <f>GT_NG!S67</f>
        <v>1.4699677702900675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19.680911068931991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38.891336549053733</v>
      </c>
      <c r="P67" s="37">
        <v>0</v>
      </c>
      <c r="Q67" s="37">
        <v>0</v>
      </c>
      <c r="R67" s="39">
        <v>0</v>
      </c>
      <c r="S67" s="39">
        <v>1.6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-10</v>
      </c>
      <c r="AA67" s="76">
        <f>STOA!K67</f>
        <v>119.35000000000002</v>
      </c>
      <c r="AB67" s="76">
        <f>-STOA!Q67</f>
        <v>0</v>
      </c>
      <c r="AC67">
        <f t="shared" si="0"/>
        <v>1.576826963963242</v>
      </c>
      <c r="AD67">
        <f t="shared" si="1"/>
        <v>158.41538842431257</v>
      </c>
      <c r="AE67">
        <f>'IDT-1'!E67</f>
        <v>0</v>
      </c>
      <c r="AF67" s="25"/>
      <c r="AG67">
        <f t="shared" si="2"/>
        <v>158.41538842431257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-11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B68">
        <v>0</v>
      </c>
      <c r="C68">
        <v>0</v>
      </c>
      <c r="D68">
        <f>TWEPL!S68</f>
        <v>0</v>
      </c>
      <c r="E68">
        <f>GT_NG!S68</f>
        <v>1.4699677702900675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19.680911068931991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39.651447886403055</v>
      </c>
      <c r="P68" s="37">
        <v>0</v>
      </c>
      <c r="Q68" s="37">
        <v>0</v>
      </c>
      <c r="R68" s="39">
        <v>0</v>
      </c>
      <c r="S68" s="39">
        <v>1.6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-10</v>
      </c>
      <c r="AA68" s="76">
        <f>STOA!K68</f>
        <v>119.35000000000002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1.5906171506771711</v>
      </c>
      <c r="AD68">
        <f t="shared" ref="AD68:AD98" si="4">SUM(B68:AB68,AI68:AV68)-AC68</f>
        <v>158.16170957494799</v>
      </c>
      <c r="AE68">
        <f>'IDT-1'!E68</f>
        <v>0</v>
      </c>
      <c r="AF68" s="25"/>
      <c r="AG68">
        <f t="shared" ref="AG68:AG98" si="5">SUM(AD68:AF68)</f>
        <v>158.16170957494799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-12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B69">
        <v>0</v>
      </c>
      <c r="C69">
        <v>0</v>
      </c>
      <c r="D69">
        <f>TWEPL!S69</f>
        <v>0</v>
      </c>
      <c r="E69">
        <f>GT_NG!S69</f>
        <v>1.4699677702900675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19.680911068931991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40.984087009316021</v>
      </c>
      <c r="P69" s="37">
        <v>0</v>
      </c>
      <c r="Q69" s="37">
        <v>0</v>
      </c>
      <c r="R69" s="39">
        <v>0</v>
      </c>
      <c r="S69" s="39">
        <v>1.6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119.35000000000002</v>
      </c>
      <c r="AB69" s="76">
        <f>-STOA!Q69</f>
        <v>0</v>
      </c>
      <c r="AC69">
        <f t="shared" si="3"/>
        <v>1.6010117358358922</v>
      </c>
      <c r="AD69">
        <f t="shared" si="4"/>
        <v>159.48395411270221</v>
      </c>
      <c r="AE69">
        <f>'IDT-1'!E69</f>
        <v>0</v>
      </c>
      <c r="AF69" s="25"/>
      <c r="AG69">
        <f t="shared" si="5"/>
        <v>159.48395411270221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-12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B70">
        <v>0</v>
      </c>
      <c r="C70">
        <v>0</v>
      </c>
      <c r="D70">
        <f>TWEPL!S70</f>
        <v>0</v>
      </c>
      <c r="E70">
        <f>GT_NG!S70</f>
        <v>1.4699677702900675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19.680911068931991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42.095580707760796</v>
      </c>
      <c r="P70" s="37">
        <v>0</v>
      </c>
      <c r="Q70" s="37">
        <v>0</v>
      </c>
      <c r="R70" s="39">
        <v>0</v>
      </c>
      <c r="S70" s="39">
        <v>1.6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119.35000000000002</v>
      </c>
      <c r="AB70" s="76">
        <f>-STOA!Q70</f>
        <v>0</v>
      </c>
      <c r="AC70">
        <f t="shared" si="3"/>
        <v>1.6332653415315743</v>
      </c>
      <c r="AD70">
        <f t="shared" si="4"/>
        <v>157.56319420545131</v>
      </c>
      <c r="AE70">
        <f>'IDT-1'!E70</f>
        <v>0</v>
      </c>
      <c r="AF70" s="25"/>
      <c r="AG70">
        <f t="shared" si="5"/>
        <v>157.56319420545131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-15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B71">
        <v>0</v>
      </c>
      <c r="C71">
        <v>0</v>
      </c>
      <c r="D71">
        <f>TWEPL!S71</f>
        <v>0</v>
      </c>
      <c r="E71">
        <f>GT_NG!S71</f>
        <v>1.4699677702900675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19.680911068931991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43.40231460124842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-10</v>
      </c>
      <c r="AA71" s="76">
        <f>STOA!K71</f>
        <v>119.35000000000002</v>
      </c>
      <c r="AB71" s="76">
        <f>-STOA!Q71</f>
        <v>0</v>
      </c>
      <c r="AC71">
        <f t="shared" si="3"/>
        <v>1.6545618207485906</v>
      </c>
      <c r="AD71">
        <f t="shared" si="4"/>
        <v>154.24863161972189</v>
      </c>
      <c r="AE71">
        <f>'IDT-1'!E71</f>
        <v>0</v>
      </c>
      <c r="AF71" s="25"/>
      <c r="AG71">
        <f t="shared" si="5"/>
        <v>154.24863161972189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-18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B72">
        <v>0</v>
      </c>
      <c r="C72">
        <v>0</v>
      </c>
      <c r="D72">
        <f>TWEPL!S72</f>
        <v>0</v>
      </c>
      <c r="E72">
        <f>GT_NG!S72</f>
        <v>1.4699677702900675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19.680911068931991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44.791839252553778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-10</v>
      </c>
      <c r="AA72" s="76">
        <f>STOA!K72</f>
        <v>119.35000000000002</v>
      </c>
      <c r="AB72" s="76">
        <f>-STOA!Q72</f>
        <v>0</v>
      </c>
      <c r="AC72">
        <f t="shared" si="3"/>
        <v>1.6732614313113769</v>
      </c>
      <c r="AD72">
        <f t="shared" si="4"/>
        <v>154.61945666046449</v>
      </c>
      <c r="AE72">
        <f>'IDT-1'!E72</f>
        <v>0</v>
      </c>
      <c r="AF72" s="25"/>
      <c r="AG72">
        <f t="shared" si="5"/>
        <v>154.61945666046449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-19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B73">
        <v>0</v>
      </c>
      <c r="C73">
        <v>0</v>
      </c>
      <c r="D73">
        <f>TWEPL!S73</f>
        <v>0</v>
      </c>
      <c r="E73">
        <f>GT_NG!S73</f>
        <v>1.4699677702900675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19.680911068931991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51.315679401819786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-10</v>
      </c>
      <c r="AA73" s="76">
        <f>STOA!K73</f>
        <v>119.35000000000002</v>
      </c>
      <c r="AB73" s="76">
        <f>-STOA!Q73</f>
        <v>0</v>
      </c>
      <c r="AC73">
        <f t="shared" si="3"/>
        <v>1.8499284769973208</v>
      </c>
      <c r="AD73">
        <f t="shared" si="4"/>
        <v>144.96662976404454</v>
      </c>
      <c r="AE73">
        <f>'IDT-1'!E73</f>
        <v>0</v>
      </c>
      <c r="AF73" s="25"/>
      <c r="AG73">
        <f t="shared" si="5"/>
        <v>144.96662976404454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-35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B74">
        <v>0</v>
      </c>
      <c r="C74">
        <v>0</v>
      </c>
      <c r="D74">
        <f>TWEPL!S74</f>
        <v>0</v>
      </c>
      <c r="E74">
        <f>GT_NG!S74</f>
        <v>1.4699677702900675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19.680911068931991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53.518909299499214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-10</v>
      </c>
      <c r="AA74" s="76">
        <f>STOA!K74</f>
        <v>119.35000000000002</v>
      </c>
      <c r="AB74" s="76">
        <f>-STOA!Q74</f>
        <v>0</v>
      </c>
      <c r="AC74">
        <f t="shared" si="3"/>
        <v>1.8828363067644289</v>
      </c>
      <c r="AD74">
        <f t="shared" si="4"/>
        <v>145.13695183195688</v>
      </c>
      <c r="AE74">
        <f>'IDT-1'!E74</f>
        <v>0</v>
      </c>
      <c r="AF74" s="25"/>
      <c r="AG74">
        <f t="shared" si="5"/>
        <v>145.13695183195688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-37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B75">
        <v>0</v>
      </c>
      <c r="C75">
        <v>0</v>
      </c>
      <c r="D75">
        <f>TWEPL!S75</f>
        <v>0</v>
      </c>
      <c r="E75">
        <f>GT_NG!S75</f>
        <v>1.4699677702900675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19.680911068931991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58.386172705578467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119.35000000000002</v>
      </c>
      <c r="AB75" s="76">
        <f>-STOA!Q75</f>
        <v>0</v>
      </c>
      <c r="AC75">
        <f t="shared" si="3"/>
        <v>1.9365235978970556</v>
      </c>
      <c r="AD75">
        <f t="shared" si="4"/>
        <v>147.95052794690349</v>
      </c>
      <c r="AE75">
        <f>'IDT-1'!E75</f>
        <v>0</v>
      </c>
      <c r="AF75" s="25"/>
      <c r="AG75">
        <f t="shared" si="5"/>
        <v>147.95052794690349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-39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B76">
        <v>0</v>
      </c>
      <c r="C76">
        <v>0</v>
      </c>
      <c r="D76">
        <f>TWEPL!S76</f>
        <v>0</v>
      </c>
      <c r="E76">
        <f>GT_NG!S76</f>
        <v>1.4699677702900675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19.680911068931991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63.248741442007422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-10</v>
      </c>
      <c r="AA76" s="76">
        <f>STOA!K76</f>
        <v>119.35000000000002</v>
      </c>
      <c r="AB76" s="76">
        <f>-STOA!Q76</f>
        <v>0</v>
      </c>
      <c r="AC76">
        <f t="shared" si="3"/>
        <v>2.0452034985846406</v>
      </c>
      <c r="AD76">
        <f t="shared" si="4"/>
        <v>143.70441678264487</v>
      </c>
      <c r="AE76">
        <f>'IDT-1'!E76</f>
        <v>0</v>
      </c>
      <c r="AF76" s="25"/>
      <c r="AG76">
        <f t="shared" si="5"/>
        <v>143.70441678264487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-48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B77">
        <v>0</v>
      </c>
      <c r="C77">
        <v>0</v>
      </c>
      <c r="D77">
        <f>TWEPL!S77</f>
        <v>0</v>
      </c>
      <c r="E77">
        <f>GT_NG!S77</f>
        <v>1.4699677702900675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19.680911068931991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71.569307690147539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119.35000000000002</v>
      </c>
      <c r="AB77" s="76">
        <f>-STOA!Q77</f>
        <v>0</v>
      </c>
      <c r="AC77">
        <f t="shared" si="3"/>
        <v>2.1965784164287805</v>
      </c>
      <c r="AD77">
        <f t="shared" si="4"/>
        <v>140.87360811294081</v>
      </c>
      <c r="AE77">
        <f>'IDT-1'!E77</f>
        <v>0</v>
      </c>
      <c r="AF77" s="25"/>
      <c r="AG77">
        <f t="shared" si="5"/>
        <v>140.87360811294081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-59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B78">
        <v>0</v>
      </c>
      <c r="C78">
        <v>0</v>
      </c>
      <c r="D78">
        <f>TWEPL!S78</f>
        <v>0</v>
      </c>
      <c r="E78">
        <f>GT_NG!S78</f>
        <v>1.4699677702900675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19.680911068931991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69.889273665520193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-10</v>
      </c>
      <c r="AA78" s="76">
        <f>STOA!K78</f>
        <v>119.35000000000002</v>
      </c>
      <c r="AB78" s="76">
        <f>-STOA!Q78</f>
        <v>0</v>
      </c>
      <c r="AC78">
        <f t="shared" si="3"/>
        <v>2.15202887790627</v>
      </c>
      <c r="AD78">
        <f t="shared" si="4"/>
        <v>143.238123626836</v>
      </c>
      <c r="AE78">
        <f>'IDT-1'!E78</f>
        <v>0</v>
      </c>
      <c r="AF78" s="25"/>
      <c r="AG78">
        <f t="shared" si="5"/>
        <v>143.238123626836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-55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B79">
        <v>0</v>
      </c>
      <c r="C79">
        <v>0</v>
      </c>
      <c r="D79">
        <f>TWEPL!S79</f>
        <v>0</v>
      </c>
      <c r="E79">
        <f>GT_NG!S79</f>
        <v>1.4699677702900675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17.780000000000005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68.409273665520189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-10</v>
      </c>
      <c r="AA79" s="76">
        <f>STOA!K79</f>
        <v>119.35000000000002</v>
      </c>
      <c r="AB79" s="76">
        <f>-STOA!Q79</f>
        <v>0</v>
      </c>
      <c r="AC79">
        <f t="shared" si="3"/>
        <v>2.1020738167207877</v>
      </c>
      <c r="AD79">
        <f t="shared" si="4"/>
        <v>142.90716761908951</v>
      </c>
      <c r="AE79">
        <f>'IDT-1'!E79</f>
        <v>0</v>
      </c>
      <c r="AF79" s="25"/>
      <c r="AG79">
        <f t="shared" si="5"/>
        <v>142.90716761908951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-52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B80">
        <v>0</v>
      </c>
      <c r="C80">
        <v>0</v>
      </c>
      <c r="D80">
        <f>TWEPL!S80</f>
        <v>0</v>
      </c>
      <c r="E80">
        <f>GT_NG!S80</f>
        <v>1.4699677702900675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15.959999999999999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68.409273665520189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-10</v>
      </c>
      <c r="AA80" s="76">
        <f>STOA!K80</f>
        <v>119.35000000000002</v>
      </c>
      <c r="AB80" s="76">
        <f>-STOA!Q80</f>
        <v>0</v>
      </c>
      <c r="AC80">
        <f t="shared" si="3"/>
        <v>2.0642938618729749</v>
      </c>
      <c r="AD80">
        <f t="shared" si="4"/>
        <v>144.12494757393731</v>
      </c>
      <c r="AE80">
        <f>'IDT-1'!E80</f>
        <v>0</v>
      </c>
      <c r="AF80" s="25"/>
      <c r="AG80">
        <f t="shared" si="5"/>
        <v>144.12494757393731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-49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B81">
        <v>3.3000000000000007</v>
      </c>
      <c r="C81">
        <v>0</v>
      </c>
      <c r="D81">
        <f>TWEPL!S81</f>
        <v>0</v>
      </c>
      <c r="E81">
        <f>GT_NG!S81</f>
        <v>1.4699677702900675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15.959999999999999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68.399273665520184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-10</v>
      </c>
      <c r="AA81" s="76">
        <f>STOA!K81</f>
        <v>119.35000000000002</v>
      </c>
      <c r="AB81" s="76">
        <f>-STOA!Q81</f>
        <v>0</v>
      </c>
      <c r="AC81">
        <f t="shared" si="3"/>
        <v>2.0192039973295359</v>
      </c>
      <c r="AD81">
        <f t="shared" si="4"/>
        <v>156.46003743848075</v>
      </c>
      <c r="AE81">
        <f>'IDT-1'!E81</f>
        <v>0</v>
      </c>
      <c r="AF81" s="25"/>
      <c r="AG81">
        <f t="shared" si="5"/>
        <v>156.46003743848075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-40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B82">
        <v>3.3000000000000007</v>
      </c>
      <c r="C82">
        <v>0</v>
      </c>
      <c r="D82">
        <f>TWEPL!S82</f>
        <v>0</v>
      </c>
      <c r="E82">
        <f>GT_NG!S82</f>
        <v>1.4699677702900675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15.959999999999999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68.39953773349994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-10</v>
      </c>
      <c r="AA82" s="76">
        <f>STOA!K82</f>
        <v>119.35000000000002</v>
      </c>
      <c r="AB82" s="76">
        <f>-STOA!Q82</f>
        <v>0</v>
      </c>
      <c r="AC82">
        <f t="shared" si="3"/>
        <v>2.0192060570597778</v>
      </c>
      <c r="AD82">
        <f t="shared" si="4"/>
        <v>156.46029944673023</v>
      </c>
      <c r="AE82">
        <f>'IDT-1'!E82</f>
        <v>0</v>
      </c>
      <c r="AF82" s="25"/>
      <c r="AG82">
        <f t="shared" si="5"/>
        <v>156.46029944673023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B83">
        <v>3.3000000000000007</v>
      </c>
      <c r="C83">
        <v>0</v>
      </c>
      <c r="D83">
        <f>TWEPL!S83</f>
        <v>0</v>
      </c>
      <c r="E83">
        <f>GT_NG!S83</f>
        <v>1.6518075718758898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17.780000000000005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68.309273665520195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-10</v>
      </c>
      <c r="AA83" s="76">
        <f>STOA!K83</f>
        <v>119.35000000000002</v>
      </c>
      <c r="AB83" s="76">
        <f>-STOA!Q83</f>
        <v>0</v>
      </c>
      <c r="AC83">
        <f t="shared" si="3"/>
        <v>2.0341163477819055</v>
      </c>
      <c r="AD83">
        <f t="shared" si="4"/>
        <v>158.3569648896142</v>
      </c>
      <c r="AE83">
        <f>'IDT-1'!E83</f>
        <v>0</v>
      </c>
      <c r="AF83" s="25"/>
      <c r="AG83">
        <f t="shared" si="5"/>
        <v>158.3569648896142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-40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B84">
        <v>3.3000000000000007</v>
      </c>
      <c r="C84">
        <v>0</v>
      </c>
      <c r="D84">
        <f>TWEPL!S84</f>
        <v>0</v>
      </c>
      <c r="E84">
        <f>GT_NG!S84</f>
        <v>1.6518075718758898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17.780000000000005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67.153752442717675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-10</v>
      </c>
      <c r="AA84" s="76">
        <f>STOA!K84</f>
        <v>119.35000000000002</v>
      </c>
      <c r="AB84" s="76">
        <f>-STOA!Q84</f>
        <v>0</v>
      </c>
      <c r="AC84">
        <f t="shared" si="3"/>
        <v>2.025103282244046</v>
      </c>
      <c r="AD84">
        <f t="shared" si="4"/>
        <v>157.21045673234957</v>
      </c>
      <c r="AE84">
        <f>'IDT-1'!E84</f>
        <v>0</v>
      </c>
      <c r="AF84" s="25"/>
      <c r="AG84">
        <f t="shared" si="5"/>
        <v>157.21045673234957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B85">
        <v>3.3000000000000007</v>
      </c>
      <c r="C85">
        <v>0</v>
      </c>
      <c r="D85">
        <f>TWEPL!S85</f>
        <v>0</v>
      </c>
      <c r="E85">
        <f>GT_NG!S85</f>
        <v>1.6518075718758898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17.780000000000005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64.357240766250939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-11</v>
      </c>
      <c r="AA85" s="76">
        <f>STOA!K85</f>
        <v>119.35000000000002</v>
      </c>
      <c r="AB85" s="76">
        <f>-STOA!Q85</f>
        <v>0</v>
      </c>
      <c r="AC85">
        <f t="shared" si="3"/>
        <v>2.0111518094502094</v>
      </c>
      <c r="AD85">
        <f t="shared" si="4"/>
        <v>153.42789652867663</v>
      </c>
      <c r="AE85">
        <f>'IDT-1'!E85</f>
        <v>0</v>
      </c>
      <c r="AF85" s="25"/>
      <c r="AG85">
        <f t="shared" si="5"/>
        <v>153.42789652867663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-40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B86">
        <v>3.3000000000000007</v>
      </c>
      <c r="C86">
        <v>0</v>
      </c>
      <c r="D86">
        <f>TWEPL!S86</f>
        <v>0</v>
      </c>
      <c r="E86">
        <f>GT_NG!S86</f>
        <v>1.6518075718758898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17.780000000000005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64.407046411003336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-12</v>
      </c>
      <c r="AA86" s="76">
        <f>STOA!K86</f>
        <v>119.35000000000002</v>
      </c>
      <c r="AB86" s="76">
        <f>-STOA!Q86</f>
        <v>0</v>
      </c>
      <c r="AC86">
        <f t="shared" si="3"/>
        <v>2.0194016117618823</v>
      </c>
      <c r="AD86">
        <f t="shared" si="4"/>
        <v>152.46945237111737</v>
      </c>
      <c r="AE86">
        <f>'IDT-1'!E86</f>
        <v>0</v>
      </c>
      <c r="AF86" s="25"/>
      <c r="AG86">
        <f t="shared" si="5"/>
        <v>152.46945237111737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B87">
        <v>3.3000000000000007</v>
      </c>
      <c r="C87">
        <v>0</v>
      </c>
      <c r="D87">
        <f>TWEPL!S87</f>
        <v>0</v>
      </c>
      <c r="E87">
        <f>GT_NG!S87</f>
        <v>1.8229109020475929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17.780000000000005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66.277010806197652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-13</v>
      </c>
      <c r="AA87" s="76">
        <f>STOA!K87</f>
        <v>119.35000000000002</v>
      </c>
      <c r="AB87" s="76">
        <f>-STOA!Q87</f>
        <v>0</v>
      </c>
      <c r="AC87">
        <f t="shared" si="3"/>
        <v>2.0431832583023417</v>
      </c>
      <c r="AD87">
        <f t="shared" si="4"/>
        <v>153.48673844994292</v>
      </c>
      <c r="AE87">
        <f>'IDT-1'!E87</f>
        <v>0</v>
      </c>
      <c r="AF87" s="25"/>
      <c r="AG87">
        <f t="shared" si="5"/>
        <v>153.48673844994292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-40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B88">
        <v>3.3000000000000007</v>
      </c>
      <c r="C88">
        <v>0</v>
      </c>
      <c r="D88">
        <f>TWEPL!S88</f>
        <v>0</v>
      </c>
      <c r="E88">
        <f>GT_NG!S88</f>
        <v>1.8229109020475929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19.680911068931991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66.537010806197642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-14</v>
      </c>
      <c r="AA88" s="76">
        <f>STOA!K88</f>
        <v>119.35000000000002</v>
      </c>
      <c r="AB88" s="76">
        <f>-STOA!Q88</f>
        <v>0</v>
      </c>
      <c r="AC88">
        <f t="shared" si="3"/>
        <v>2.0678996829226155</v>
      </c>
      <c r="AD88">
        <f t="shared" si="4"/>
        <v>154.62293309425465</v>
      </c>
      <c r="AE88">
        <f>'IDT-1'!E88</f>
        <v>0</v>
      </c>
      <c r="AF88" s="25"/>
      <c r="AG88">
        <f t="shared" si="5"/>
        <v>154.62293309425465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B89">
        <v>3.0214285714285718</v>
      </c>
      <c r="C89">
        <v>0</v>
      </c>
      <c r="D89">
        <f>TWEPL!S89</f>
        <v>0</v>
      </c>
      <c r="E89">
        <f>GT_NG!S89</f>
        <v>1.8229109020475929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19.680911068931991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64.133558087470078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-15</v>
      </c>
      <c r="AA89" s="76">
        <f>STOA!K89</f>
        <v>119.35000000000002</v>
      </c>
      <c r="AB89" s="76">
        <f>-STOA!Q89</f>
        <v>0</v>
      </c>
      <c r="AC89">
        <f t="shared" si="3"/>
        <v>2.0548412128562878</v>
      </c>
      <c r="AD89">
        <f t="shared" si="4"/>
        <v>150.953967417022</v>
      </c>
      <c r="AE89">
        <f>'IDT-1'!E89</f>
        <v>0</v>
      </c>
      <c r="AF89" s="25"/>
      <c r="AG89">
        <f t="shared" si="5"/>
        <v>150.953967417022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-40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B90">
        <v>3.0214285714285718</v>
      </c>
      <c r="C90">
        <v>0</v>
      </c>
      <c r="D90">
        <f>TWEPL!S90</f>
        <v>0</v>
      </c>
      <c r="E90">
        <f>GT_NG!S90</f>
        <v>1.8229109020475929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19.680911068931991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65.259079310272583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-15</v>
      </c>
      <c r="AA90" s="76">
        <f>STOA!K90</f>
        <v>119.35000000000002</v>
      </c>
      <c r="AB90" s="76">
        <f>-STOA!Q90</f>
        <v>0</v>
      </c>
      <c r="AC90">
        <f t="shared" si="3"/>
        <v>2.0636202783941471</v>
      </c>
      <c r="AD90">
        <f t="shared" si="4"/>
        <v>152.07070957428661</v>
      </c>
      <c r="AE90">
        <f>'IDT-1'!E90</f>
        <v>0</v>
      </c>
      <c r="AF90" s="25"/>
      <c r="AG90">
        <f t="shared" si="5"/>
        <v>152.07070957428661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-40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B91">
        <v>2.5542857142857143</v>
      </c>
      <c r="C91">
        <v>0</v>
      </c>
      <c r="D91">
        <f>TWEPL!S91</f>
        <v>0</v>
      </c>
      <c r="E91">
        <f>GT_NG!S91</f>
        <v>1.8229109020475929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19.680911068931991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65.089079310272581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-17</v>
      </c>
      <c r="AA91" s="76">
        <f>STOA!K91</f>
        <v>119.35000000000002</v>
      </c>
      <c r="AB91" s="76">
        <f>-STOA!Q91</f>
        <v>0</v>
      </c>
      <c r="AC91">
        <f t="shared" si="3"/>
        <v>2.0743732006736413</v>
      </c>
      <c r="AD91">
        <f t="shared" si="4"/>
        <v>149.42281379486425</v>
      </c>
      <c r="AE91">
        <f>'IDT-1'!E91</f>
        <v>0</v>
      </c>
      <c r="AF91" s="25"/>
      <c r="AG91">
        <f t="shared" si="5"/>
        <v>149.42281379486425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B92">
        <v>2.5542857142857143</v>
      </c>
      <c r="C92">
        <v>0</v>
      </c>
      <c r="D92">
        <f>TWEPL!S92</f>
        <v>0</v>
      </c>
      <c r="E92">
        <f>GT_NG!S92</f>
        <v>1.8229109020475929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19.680911068931991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62.941784135471273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-17</v>
      </c>
      <c r="AA92" s="76">
        <f>STOA!K92</f>
        <v>119.35000000000002</v>
      </c>
      <c r="AB92" s="76">
        <f>-STOA!Q92</f>
        <v>0</v>
      </c>
      <c r="AC92">
        <f t="shared" si="3"/>
        <v>2.0576242983101913</v>
      </c>
      <c r="AD92">
        <f t="shared" si="4"/>
        <v>147.29226752242639</v>
      </c>
      <c r="AE92">
        <f>'IDT-1'!E92</f>
        <v>0</v>
      </c>
      <c r="AF92" s="25"/>
      <c r="AG92">
        <f t="shared" si="5"/>
        <v>147.29226752242639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B93">
        <v>2.5542857142857143</v>
      </c>
      <c r="C93">
        <v>0</v>
      </c>
      <c r="D93">
        <f>TWEPL!S93</f>
        <v>0</v>
      </c>
      <c r="E93">
        <f>GT_NG!S93</f>
        <v>1.8229109020475929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19.680911068931991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61.757477811953926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-17</v>
      </c>
      <c r="AA93" s="76">
        <f>STOA!K93</f>
        <v>119.35000000000002</v>
      </c>
      <c r="AB93" s="76">
        <f>-STOA!Q93</f>
        <v>0</v>
      </c>
      <c r="AC93">
        <f t="shared" si="3"/>
        <v>2.0483867089867558</v>
      </c>
      <c r="AD93">
        <f t="shared" si="4"/>
        <v>146.11719878823249</v>
      </c>
      <c r="AE93">
        <f>'IDT-1'!E93</f>
        <v>0</v>
      </c>
      <c r="AF93" s="25"/>
      <c r="AG93">
        <f t="shared" si="5"/>
        <v>146.11719878823249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B94">
        <v>2.5542857142857143</v>
      </c>
      <c r="C94">
        <v>0</v>
      </c>
      <c r="D94">
        <f>TWEPL!S94</f>
        <v>0</v>
      </c>
      <c r="E94">
        <f>GT_NG!S94</f>
        <v>1.8229109020475929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17.780000000000005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56.537915151754177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-17</v>
      </c>
      <c r="AA94" s="76">
        <f>STOA!K94</f>
        <v>119.35000000000002</v>
      </c>
      <c r="AB94" s="76">
        <f>-STOA!Q94</f>
        <v>0</v>
      </c>
      <c r="AC94">
        <f t="shared" si="3"/>
        <v>1.8827885579430679</v>
      </c>
      <c r="AD94">
        <f t="shared" si="4"/>
        <v>153.16232321014445</v>
      </c>
      <c r="AE94">
        <f>'IDT-1'!E94</f>
        <v>0</v>
      </c>
      <c r="AF94" s="25"/>
      <c r="AG94">
        <f t="shared" si="5"/>
        <v>153.16232321014445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-26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B95">
        <v>2.5542857142857143</v>
      </c>
      <c r="C95">
        <v>0</v>
      </c>
      <c r="D95">
        <f>TWEPL!S95</f>
        <v>0</v>
      </c>
      <c r="E95">
        <f>GT_NG!S95</f>
        <v>1.8835443037974688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17.780000000000005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52.976706069393565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-18</v>
      </c>
      <c r="AA95" s="76">
        <f>STOA!K95</f>
        <v>119.35000000000002</v>
      </c>
      <c r="AB95" s="76">
        <f>-STOA!Q95</f>
        <v>0</v>
      </c>
      <c r="AC95">
        <f t="shared" si="3"/>
        <v>1.8633453859169087</v>
      </c>
      <c r="AD95">
        <f t="shared" si="4"/>
        <v>148.68119070155987</v>
      </c>
      <c r="AE95">
        <f>'IDT-1'!E95</f>
        <v>0</v>
      </c>
      <c r="AF95" s="25"/>
      <c r="AG95">
        <f t="shared" si="5"/>
        <v>148.68119070155987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-26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B96">
        <v>2.5542857142857143</v>
      </c>
      <c r="C96">
        <v>0</v>
      </c>
      <c r="D96">
        <f>TWEPL!S96</f>
        <v>0</v>
      </c>
      <c r="E96">
        <f>GT_NG!S96</f>
        <v>1.8835443037974688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17.780000000000005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48.653865380848039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-20</v>
      </c>
      <c r="AA96" s="76">
        <f>STOA!K96</f>
        <v>119.35000000000002</v>
      </c>
      <c r="AB96" s="76">
        <f>-STOA!Q96</f>
        <v>0</v>
      </c>
      <c r="AC96">
        <f t="shared" si="3"/>
        <v>1.8453498651114622</v>
      </c>
      <c r="AD96">
        <f t="shared" si="4"/>
        <v>142.37634553381977</v>
      </c>
      <c r="AE96">
        <f>'IDT-1'!E96</f>
        <v>0</v>
      </c>
      <c r="AF96" s="25"/>
      <c r="AG96">
        <f t="shared" si="5"/>
        <v>142.37634553381977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-26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B97">
        <v>2.5542857142857143</v>
      </c>
      <c r="C97">
        <v>0</v>
      </c>
      <c r="D97">
        <f>TWEPL!S97</f>
        <v>0</v>
      </c>
      <c r="E97">
        <f>GT_NG!S97</f>
        <v>1.8835443037974688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17.780000000000005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44.478322350641164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-22</v>
      </c>
      <c r="AA97" s="76">
        <f>STOA!K97</f>
        <v>119.35000000000002</v>
      </c>
      <c r="AB97" s="76">
        <f>-STOA!Q97</f>
        <v>0</v>
      </c>
      <c r="AC97">
        <f t="shared" si="3"/>
        <v>1.820641947758453</v>
      </c>
      <c r="AD97">
        <f t="shared" si="4"/>
        <v>137.22551042096595</v>
      </c>
      <c r="AE97">
        <f>'IDT-1'!E97</f>
        <v>0</v>
      </c>
      <c r="AF97" s="25"/>
      <c r="AG97">
        <f t="shared" si="5"/>
        <v>137.22551042096595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B98">
        <v>2.5542857142857143</v>
      </c>
      <c r="C98">
        <v>0</v>
      </c>
      <c r="D98">
        <f>TWEPL!S98</f>
        <v>0</v>
      </c>
      <c r="E98">
        <f>GT_NG!S98</f>
        <v>1.8835443037974688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17.780000000000005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43.19031574456276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-24</v>
      </c>
      <c r="AA98" s="76">
        <f>STOA!K98</f>
        <v>119.35000000000002</v>
      </c>
      <c r="AB98" s="76">
        <f>-STOA!Q98</f>
        <v>0</v>
      </c>
      <c r="AC98">
        <f t="shared" si="3"/>
        <v>1.8263181327962499</v>
      </c>
      <c r="AD98">
        <f t="shared" si="4"/>
        <v>133.93182762984972</v>
      </c>
      <c r="AE98">
        <f>'IDT-1'!E98</f>
        <v>0</v>
      </c>
      <c r="AF98" s="25"/>
      <c r="AG98">
        <f t="shared" si="5"/>
        <v>133.93182762984972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B99">
        <f t="shared" ref="B99:D99" si="6">SUM(B3:B98)/4000</f>
        <v>2.7049285714285696E-2</v>
      </c>
      <c r="C99">
        <f t="shared" si="6"/>
        <v>0</v>
      </c>
      <c r="D99">
        <f t="shared" si="6"/>
        <v>0</v>
      </c>
      <c r="E99">
        <f t="shared" ref="E99:AV99" si="7">SUM(E3:E98)/4000</f>
        <v>4.1401073868243911E-2</v>
      </c>
      <c r="F99">
        <f t="shared" si="7"/>
        <v>0</v>
      </c>
      <c r="G99">
        <f t="shared" si="7"/>
        <v>0</v>
      </c>
      <c r="H99">
        <f t="shared" si="7"/>
        <v>0</v>
      </c>
      <c r="I99">
        <f t="shared" si="7"/>
        <v>0.45582444472340966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0.9562827388202545</v>
      </c>
      <c r="P99" s="37">
        <f t="shared" si="7"/>
        <v>0</v>
      </c>
      <c r="Q99" s="37">
        <f t="shared" si="7"/>
        <v>0</v>
      </c>
      <c r="R99" s="39">
        <f t="shared" si="7"/>
        <v>0</v>
      </c>
      <c r="S99" s="39">
        <f t="shared" si="7"/>
        <v>1.3515000000000001E-2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7"/>
        <v>0</v>
      </c>
      <c r="Z99" s="35">
        <f t="shared" si="7"/>
        <v>-0.52600000000000002</v>
      </c>
      <c r="AA99" s="76">
        <f t="shared" si="7"/>
        <v>2.8971550000000019</v>
      </c>
      <c r="AB99" s="76">
        <f t="shared" si="7"/>
        <v>0</v>
      </c>
      <c r="AC99">
        <f t="shared" si="7"/>
        <v>4.2164738513062419E-2</v>
      </c>
      <c r="AD99">
        <f t="shared" si="7"/>
        <v>3.3424678046131326</v>
      </c>
      <c r="AE99">
        <f t="shared" si="7"/>
        <v>0</v>
      </c>
      <c r="AG99">
        <f t="shared" si="7"/>
        <v>3.3424678046131326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-0.48059500000000005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si="7"/>
        <v>0</v>
      </c>
      <c r="AV99">
        <f t="shared" si="7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47" activePane="bottomRight" state="frozen"/>
      <selection activeCell="M3" sqref="M3:M98"/>
      <selection pane="topRight" activeCell="M3" sqref="M3:M98"/>
      <selection pane="bottomLeft" activeCell="M3" sqref="M3:M98"/>
      <selection pane="bottomRight" activeCell="B1" sqref="B1:B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45753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B3">
        <v>0</v>
      </c>
      <c r="C3">
        <v>0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4.9997713240338433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0.14406421632746397</v>
      </c>
      <c r="AD3">
        <f>SUM(B3:AB3,AI3:AV3)-AC3</f>
        <v>18.325707107706378</v>
      </c>
      <c r="AE3">
        <f>'IDT-1'!D3</f>
        <v>0</v>
      </c>
      <c r="AF3" s="25"/>
      <c r="AG3">
        <f>SUM(AD3:AF3)</f>
        <v>18.325707107706378</v>
      </c>
      <c r="AI3" s="35">
        <f>PXIL!L3</f>
        <v>0</v>
      </c>
      <c r="AJ3" s="35">
        <f>PXIL!R3</f>
        <v>0</v>
      </c>
      <c r="AK3" s="35">
        <f>RTM_IEX!L3</f>
        <v>13.47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B4">
        <v>0</v>
      </c>
      <c r="C4">
        <v>0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4.9997713240338433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0.14180221632746398</v>
      </c>
      <c r="AD4">
        <f t="shared" ref="AD4:AD67" si="1">SUM(B4:AB4,AI4:AV4)-AC4</f>
        <v>18.037969107706381</v>
      </c>
      <c r="AE4">
        <f>'IDT-1'!D4</f>
        <v>0</v>
      </c>
      <c r="AF4" s="25"/>
      <c r="AG4">
        <f t="shared" ref="AG4:AG67" si="2">SUM(AD4:AF4)</f>
        <v>18.037969107706381</v>
      </c>
      <c r="AI4" s="35">
        <f>PXIL!L4</f>
        <v>0</v>
      </c>
      <c r="AJ4" s="35">
        <f>PXIL!R4</f>
        <v>0</v>
      </c>
      <c r="AK4" s="35">
        <f>RTM_IEX!L4</f>
        <v>13.18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B5">
        <v>0</v>
      </c>
      <c r="C5">
        <v>0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4.9997713240338433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0.14032021632746397</v>
      </c>
      <c r="AD5">
        <f t="shared" si="1"/>
        <v>17.849451107706379</v>
      </c>
      <c r="AE5">
        <f>'IDT-1'!D5</f>
        <v>0</v>
      </c>
      <c r="AF5" s="25"/>
      <c r="AG5">
        <f t="shared" si="2"/>
        <v>17.849451107706379</v>
      </c>
      <c r="AI5" s="35">
        <f>PXIL!L5</f>
        <v>0</v>
      </c>
      <c r="AJ5" s="35">
        <f>PXIL!R5</f>
        <v>0</v>
      </c>
      <c r="AK5" s="35">
        <f>RTM_IEX!L5</f>
        <v>12.99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B6">
        <v>0</v>
      </c>
      <c r="C6">
        <v>0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4.9997713240338433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0.13876021632746396</v>
      </c>
      <c r="AD6">
        <f t="shared" si="1"/>
        <v>17.651011107706378</v>
      </c>
      <c r="AE6">
        <f>'IDT-1'!D6</f>
        <v>0</v>
      </c>
      <c r="AF6" s="25"/>
      <c r="AG6">
        <f t="shared" si="2"/>
        <v>17.651011107706378</v>
      </c>
      <c r="AI6" s="35">
        <f>PXIL!L6</f>
        <v>0</v>
      </c>
      <c r="AJ6" s="35">
        <f>PXIL!R6</f>
        <v>0</v>
      </c>
      <c r="AK6" s="35">
        <f>RTM_IEX!L6</f>
        <v>12.79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B7">
        <v>0</v>
      </c>
      <c r="C7">
        <v>0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4.9997713240338433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0.13727821632746395</v>
      </c>
      <c r="AD7">
        <f t="shared" si="1"/>
        <v>17.462493107706379</v>
      </c>
      <c r="AE7">
        <f>'IDT-1'!D7</f>
        <v>0</v>
      </c>
      <c r="AF7" s="25"/>
      <c r="AG7">
        <f t="shared" si="2"/>
        <v>17.462493107706379</v>
      </c>
      <c r="AI7" s="35">
        <f>PXIL!L7</f>
        <v>0</v>
      </c>
      <c r="AJ7" s="35">
        <f>PXIL!R7</f>
        <v>0</v>
      </c>
      <c r="AK7" s="35">
        <f>RTM_IEX!L7</f>
        <v>12.6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B8">
        <v>0</v>
      </c>
      <c r="C8">
        <v>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4.9997713240338433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0.13727821632746395</v>
      </c>
      <c r="AD8">
        <f t="shared" si="1"/>
        <v>17.462493107706379</v>
      </c>
      <c r="AE8">
        <f>'IDT-1'!D8</f>
        <v>0</v>
      </c>
      <c r="AF8" s="25"/>
      <c r="AG8">
        <f t="shared" si="2"/>
        <v>17.462493107706379</v>
      </c>
      <c r="AI8" s="35">
        <f>PXIL!L8</f>
        <v>0</v>
      </c>
      <c r="AJ8" s="35">
        <f>PXIL!R8</f>
        <v>0</v>
      </c>
      <c r="AK8" s="35">
        <f>RTM_IEX!L8</f>
        <v>12.6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B9">
        <v>0</v>
      </c>
      <c r="C9">
        <v>0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5.0000000000000009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0.140322</v>
      </c>
      <c r="AD9">
        <f t="shared" si="1"/>
        <v>17.849678000000001</v>
      </c>
      <c r="AE9">
        <f>'IDT-1'!D9</f>
        <v>0</v>
      </c>
      <c r="AF9" s="25"/>
      <c r="AG9">
        <f t="shared" si="2"/>
        <v>17.849678000000001</v>
      </c>
      <c r="AI9" s="35">
        <f>PXIL!L9</f>
        <v>0</v>
      </c>
      <c r="AJ9" s="35">
        <f>PXIL!R9</f>
        <v>0</v>
      </c>
      <c r="AK9" s="35">
        <f>RTM_IEX!L9</f>
        <v>12.99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B10">
        <v>0</v>
      </c>
      <c r="C10">
        <v>0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5.0000000000000009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0.140322</v>
      </c>
      <c r="AD10">
        <f t="shared" si="1"/>
        <v>17.849678000000001</v>
      </c>
      <c r="AE10">
        <f>'IDT-1'!D10</f>
        <v>0</v>
      </c>
      <c r="AF10" s="25"/>
      <c r="AG10">
        <f t="shared" si="2"/>
        <v>17.849678000000001</v>
      </c>
      <c r="AI10" s="35">
        <f>PXIL!L10</f>
        <v>0</v>
      </c>
      <c r="AJ10" s="35">
        <f>PXIL!R10</f>
        <v>0</v>
      </c>
      <c r="AK10" s="35">
        <f>RTM_IEX!L10</f>
        <v>12.99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B11">
        <v>0</v>
      </c>
      <c r="C11">
        <v>0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0.14032380547196888</v>
      </c>
      <c r="AD11">
        <f t="shared" si="1"/>
        <v>17.849907665293273</v>
      </c>
      <c r="AE11">
        <f>'IDT-1'!D11</f>
        <v>0</v>
      </c>
      <c r="AF11" s="25"/>
      <c r="AG11">
        <f t="shared" si="2"/>
        <v>17.849907665293273</v>
      </c>
      <c r="AI11" s="35">
        <f>PXIL!L11</f>
        <v>0</v>
      </c>
      <c r="AJ11" s="35">
        <f>PXIL!R11</f>
        <v>0</v>
      </c>
      <c r="AK11" s="35">
        <f>RTM_IEX!L11</f>
        <v>12.99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B12">
        <v>0</v>
      </c>
      <c r="C12">
        <v>0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0.14032380547196888</v>
      </c>
      <c r="AD12">
        <f t="shared" si="1"/>
        <v>17.849907665293273</v>
      </c>
      <c r="AE12">
        <f>'IDT-1'!D12</f>
        <v>0</v>
      </c>
      <c r="AF12" s="25"/>
      <c r="AG12">
        <f t="shared" si="2"/>
        <v>17.849907665293273</v>
      </c>
      <c r="AI12" s="35">
        <f>PXIL!L12</f>
        <v>0</v>
      </c>
      <c r="AJ12" s="35">
        <f>PXIL!R12</f>
        <v>0</v>
      </c>
      <c r="AK12" s="35">
        <f>RTM_IEX!L12</f>
        <v>12.99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B13">
        <v>0</v>
      </c>
      <c r="C13">
        <v>0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0.14032380547196888</v>
      </c>
      <c r="AD13">
        <f t="shared" si="1"/>
        <v>17.849907665293273</v>
      </c>
      <c r="AE13">
        <f>'IDT-1'!D13</f>
        <v>0</v>
      </c>
      <c r="AF13" s="25"/>
      <c r="AG13">
        <f t="shared" si="2"/>
        <v>17.849907665293273</v>
      </c>
      <c r="AI13" s="35">
        <f>PXIL!L13</f>
        <v>0</v>
      </c>
      <c r="AJ13" s="35">
        <f>PXIL!R13</f>
        <v>0</v>
      </c>
      <c r="AK13" s="35">
        <f>RTM_IEX!L13</f>
        <v>12.99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B14">
        <v>0</v>
      </c>
      <c r="C14">
        <v>0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0.14032380547196888</v>
      </c>
      <c r="AD14">
        <f t="shared" si="1"/>
        <v>17.849907665293273</v>
      </c>
      <c r="AE14">
        <f>'IDT-1'!D14</f>
        <v>0</v>
      </c>
      <c r="AF14" s="25"/>
      <c r="AG14">
        <f t="shared" si="2"/>
        <v>17.849907665293273</v>
      </c>
      <c r="AI14" s="35">
        <f>PXIL!L14</f>
        <v>0</v>
      </c>
      <c r="AJ14" s="35">
        <f>PXIL!R14</f>
        <v>0</v>
      </c>
      <c r="AK14" s="35">
        <f>RTM_IEX!L14</f>
        <v>12.99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B15">
        <v>0</v>
      </c>
      <c r="C15">
        <v>0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0.1440678054719689</v>
      </c>
      <c r="AD15">
        <f t="shared" si="1"/>
        <v>18.326163665293272</v>
      </c>
      <c r="AE15">
        <f>'IDT-1'!D15</f>
        <v>0</v>
      </c>
      <c r="AF15" s="25"/>
      <c r="AG15">
        <f t="shared" si="2"/>
        <v>18.326163665293272</v>
      </c>
      <c r="AI15" s="35">
        <f>PXIL!L15</f>
        <v>0</v>
      </c>
      <c r="AJ15" s="35">
        <f>PXIL!R15</f>
        <v>0</v>
      </c>
      <c r="AK15" s="35">
        <f>RTM_IEX!L15</f>
        <v>13.47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B16">
        <v>0</v>
      </c>
      <c r="C16">
        <v>0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0.1440678054719689</v>
      </c>
      <c r="AD16">
        <f t="shared" si="1"/>
        <v>18.326163665293272</v>
      </c>
      <c r="AE16">
        <f>'IDT-1'!D16</f>
        <v>0</v>
      </c>
      <c r="AF16" s="25"/>
      <c r="AG16">
        <f t="shared" si="2"/>
        <v>18.326163665293272</v>
      </c>
      <c r="AI16" s="35">
        <f>PXIL!L16</f>
        <v>0</v>
      </c>
      <c r="AJ16" s="35">
        <f>PXIL!R16</f>
        <v>0</v>
      </c>
      <c r="AK16" s="35">
        <f>RTM_IEX!L16</f>
        <v>13.47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B17">
        <v>0</v>
      </c>
      <c r="C17">
        <v>0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0.1440678054719689</v>
      </c>
      <c r="AD17">
        <f t="shared" si="1"/>
        <v>18.326163665293272</v>
      </c>
      <c r="AE17">
        <f>'IDT-1'!D17</f>
        <v>0</v>
      </c>
      <c r="AF17" s="25"/>
      <c r="AG17">
        <f t="shared" si="2"/>
        <v>18.326163665293272</v>
      </c>
      <c r="AI17" s="35">
        <f>PXIL!L17</f>
        <v>0</v>
      </c>
      <c r="AJ17" s="35">
        <f>PXIL!R17</f>
        <v>0</v>
      </c>
      <c r="AK17" s="35">
        <f>RTM_IEX!L17</f>
        <v>13.47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B18">
        <v>0</v>
      </c>
      <c r="C18">
        <v>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0.1440678054719689</v>
      </c>
      <c r="AD18">
        <f t="shared" si="1"/>
        <v>18.326163665293272</v>
      </c>
      <c r="AE18">
        <f>'IDT-1'!D18</f>
        <v>0</v>
      </c>
      <c r="AF18" s="25"/>
      <c r="AG18">
        <f t="shared" si="2"/>
        <v>18.326163665293272</v>
      </c>
      <c r="AI18" s="35">
        <f>PXIL!L18</f>
        <v>0</v>
      </c>
      <c r="AJ18" s="35">
        <f>PXIL!R18</f>
        <v>0</v>
      </c>
      <c r="AK18" s="35">
        <f>RTM_IEX!L18</f>
        <v>13.47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B19">
        <v>0</v>
      </c>
      <c r="C19">
        <v>0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0.1440678054719689</v>
      </c>
      <c r="AD19">
        <f t="shared" si="1"/>
        <v>18.326163665293272</v>
      </c>
      <c r="AE19">
        <f>'IDT-1'!D19</f>
        <v>0</v>
      </c>
      <c r="AF19" s="25"/>
      <c r="AG19">
        <f t="shared" si="2"/>
        <v>18.326163665293272</v>
      </c>
      <c r="AI19" s="35">
        <f>PXIL!L19</f>
        <v>0</v>
      </c>
      <c r="AJ19" s="35">
        <f>PXIL!R19</f>
        <v>0</v>
      </c>
      <c r="AK19" s="35">
        <f>RTM_IEX!L19</f>
        <v>13.47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B20">
        <v>0</v>
      </c>
      <c r="C20">
        <v>0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0.1440678054719689</v>
      </c>
      <c r="AD20">
        <f t="shared" si="1"/>
        <v>18.326163665293272</v>
      </c>
      <c r="AE20">
        <f>'IDT-1'!D20</f>
        <v>0</v>
      </c>
      <c r="AF20" s="25"/>
      <c r="AG20">
        <f t="shared" si="2"/>
        <v>18.326163665293272</v>
      </c>
      <c r="AI20" s="35">
        <f>PXIL!L20</f>
        <v>0</v>
      </c>
      <c r="AJ20" s="35">
        <f>PXIL!R20</f>
        <v>0</v>
      </c>
      <c r="AK20" s="35">
        <f>RTM_IEX!L20</f>
        <v>13.47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B21">
        <v>0</v>
      </c>
      <c r="C21">
        <v>0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0.1440678054719689</v>
      </c>
      <c r="AD21">
        <f t="shared" si="1"/>
        <v>18.326163665293272</v>
      </c>
      <c r="AE21">
        <f>'IDT-1'!D21</f>
        <v>0</v>
      </c>
      <c r="AF21" s="25"/>
      <c r="AG21">
        <f t="shared" si="2"/>
        <v>18.326163665293272</v>
      </c>
      <c r="AI21" s="35">
        <f>PXIL!L21</f>
        <v>0</v>
      </c>
      <c r="AJ21" s="35">
        <f>PXIL!R21</f>
        <v>0</v>
      </c>
      <c r="AK21" s="35">
        <f>RTM_IEX!L21</f>
        <v>13.47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B22">
        <v>0</v>
      </c>
      <c r="C22">
        <v>0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0.1440678054719689</v>
      </c>
      <c r="AD22">
        <f t="shared" si="1"/>
        <v>18.326163665293272</v>
      </c>
      <c r="AE22">
        <f>'IDT-1'!D22</f>
        <v>0</v>
      </c>
      <c r="AF22" s="25"/>
      <c r="AG22">
        <f t="shared" si="2"/>
        <v>18.326163665293272</v>
      </c>
      <c r="AI22" s="35">
        <f>PXIL!L22</f>
        <v>0</v>
      </c>
      <c r="AJ22" s="35">
        <f>PXIL!R22</f>
        <v>0</v>
      </c>
      <c r="AK22" s="35">
        <f>RTM_IEX!L22</f>
        <v>13.47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B23">
        <v>0</v>
      </c>
      <c r="C23">
        <v>0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0.14781180547196887</v>
      </c>
      <c r="AD23">
        <f t="shared" si="1"/>
        <v>18.802419665293272</v>
      </c>
      <c r="AE23">
        <f>'IDT-1'!D23</f>
        <v>0</v>
      </c>
      <c r="AF23" s="25"/>
      <c r="AG23">
        <f t="shared" si="2"/>
        <v>18.802419665293272</v>
      </c>
      <c r="AI23" s="35">
        <f>PXIL!L23</f>
        <v>0</v>
      </c>
      <c r="AJ23" s="35">
        <f>PXIL!R23</f>
        <v>0</v>
      </c>
      <c r="AK23" s="35">
        <f>RTM_IEX!L23</f>
        <v>13.95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B24">
        <v>0</v>
      </c>
      <c r="C24">
        <v>0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0.15155580547196887</v>
      </c>
      <c r="AD24">
        <f t="shared" si="1"/>
        <v>19.278675665293274</v>
      </c>
      <c r="AE24">
        <f>'IDT-1'!D24</f>
        <v>0</v>
      </c>
      <c r="AF24" s="25"/>
      <c r="AG24">
        <f t="shared" si="2"/>
        <v>19.278675665293274</v>
      </c>
      <c r="AI24" s="35">
        <f>PXIL!L24</f>
        <v>0</v>
      </c>
      <c r="AJ24" s="35">
        <f>PXIL!R24</f>
        <v>0</v>
      </c>
      <c r="AK24" s="35">
        <f>RTM_IEX!L24</f>
        <v>14.43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B25">
        <v>0</v>
      </c>
      <c r="C25">
        <v>0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0.15155580547196887</v>
      </c>
      <c r="AD25">
        <f t="shared" si="1"/>
        <v>19.278675665293274</v>
      </c>
      <c r="AE25">
        <f>'IDT-1'!D25</f>
        <v>0</v>
      </c>
      <c r="AF25" s="25"/>
      <c r="AG25">
        <f t="shared" si="2"/>
        <v>19.278675665293274</v>
      </c>
      <c r="AI25" s="35">
        <f>PXIL!L25</f>
        <v>0</v>
      </c>
      <c r="AJ25" s="35">
        <f>PXIL!R25</f>
        <v>0</v>
      </c>
      <c r="AK25" s="35">
        <f>RTM_IEX!L25</f>
        <v>14.43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B26">
        <v>0</v>
      </c>
      <c r="C26">
        <v>0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0.15904380547196889</v>
      </c>
      <c r="AD26">
        <f t="shared" si="1"/>
        <v>20.231187665293273</v>
      </c>
      <c r="AE26">
        <f>'IDT-1'!D26</f>
        <v>0</v>
      </c>
      <c r="AF26" s="25"/>
      <c r="AG26">
        <f t="shared" si="2"/>
        <v>20.231187665293273</v>
      </c>
      <c r="AI26" s="35">
        <f>PXIL!L26</f>
        <v>0</v>
      </c>
      <c r="AJ26" s="35">
        <f>PXIL!R26</f>
        <v>0</v>
      </c>
      <c r="AK26" s="35">
        <f>RTM_IEX!L26</f>
        <v>15.39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B27">
        <v>0</v>
      </c>
      <c r="C27">
        <v>0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0.16278599999999999</v>
      </c>
      <c r="AD27">
        <f t="shared" si="1"/>
        <v>20.707214</v>
      </c>
      <c r="AE27">
        <f>'IDT-1'!D27</f>
        <v>0</v>
      </c>
      <c r="AF27" s="25"/>
      <c r="AG27">
        <f t="shared" si="2"/>
        <v>20.707214</v>
      </c>
      <c r="AI27" s="35">
        <f>PXIL!L27</f>
        <v>0</v>
      </c>
      <c r="AJ27" s="35">
        <f>PXIL!R27</f>
        <v>0</v>
      </c>
      <c r="AK27" s="35">
        <f>RTM_IEX!L27</f>
        <v>15.87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B28">
        <v>0</v>
      </c>
      <c r="C28">
        <v>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0.16801199999999999</v>
      </c>
      <c r="AD28">
        <f t="shared" si="1"/>
        <v>21.371987999999998</v>
      </c>
      <c r="AE28">
        <f>'IDT-1'!D28</f>
        <v>0</v>
      </c>
      <c r="AF28" s="25"/>
      <c r="AG28">
        <f t="shared" si="2"/>
        <v>21.371987999999998</v>
      </c>
      <c r="AI28" s="35">
        <f>PXIL!L28</f>
        <v>0</v>
      </c>
      <c r="AJ28" s="35">
        <f>PXIL!R28</f>
        <v>0</v>
      </c>
      <c r="AK28" s="35">
        <f>RTM_IEX!L28</f>
        <v>16.54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B29">
        <v>0</v>
      </c>
      <c r="C29">
        <v>0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0.18306599999999998</v>
      </c>
      <c r="AD29">
        <f t="shared" si="1"/>
        <v>23.286933999999999</v>
      </c>
      <c r="AE29">
        <f>'IDT-1'!D29</f>
        <v>0</v>
      </c>
      <c r="AF29" s="25"/>
      <c r="AG29">
        <f t="shared" si="2"/>
        <v>23.286933999999999</v>
      </c>
      <c r="AI29" s="35">
        <f>PXIL!L29</f>
        <v>0</v>
      </c>
      <c r="AJ29" s="35">
        <f>PXIL!R29</f>
        <v>0</v>
      </c>
      <c r="AK29" s="35">
        <f>RTM_IEX!L29</f>
        <v>18.47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B30">
        <v>0</v>
      </c>
      <c r="C30">
        <v>0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0.190554</v>
      </c>
      <c r="AD30">
        <f t="shared" si="1"/>
        <v>24.239446000000001</v>
      </c>
      <c r="AE30">
        <f>'IDT-1'!D30</f>
        <v>0</v>
      </c>
      <c r="AF30" s="25"/>
      <c r="AG30">
        <f t="shared" si="2"/>
        <v>24.239446000000001</v>
      </c>
      <c r="AI30" s="35">
        <f>PXIL!L30</f>
        <v>0</v>
      </c>
      <c r="AJ30" s="35">
        <f>PXIL!R30</f>
        <v>0</v>
      </c>
      <c r="AK30" s="35">
        <f>RTM_IEX!L30</f>
        <v>19.43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B31">
        <v>0</v>
      </c>
      <c r="C31">
        <v>0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0.198042</v>
      </c>
      <c r="AD31">
        <f t="shared" si="1"/>
        <v>25.191958</v>
      </c>
      <c r="AE31">
        <f>'IDT-1'!D31</f>
        <v>0</v>
      </c>
      <c r="AF31" s="25"/>
      <c r="AG31">
        <f t="shared" si="2"/>
        <v>25.191958</v>
      </c>
      <c r="AI31" s="35">
        <f>PXIL!L31</f>
        <v>0</v>
      </c>
      <c r="AJ31" s="35">
        <f>PXIL!R31</f>
        <v>0</v>
      </c>
      <c r="AK31" s="35">
        <f>RTM_IEX!L31</f>
        <v>20.39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B32">
        <v>0</v>
      </c>
      <c r="C32">
        <v>0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0.202566</v>
      </c>
      <c r="AD32">
        <f t="shared" si="1"/>
        <v>25.767433999999998</v>
      </c>
      <c r="AE32">
        <f>'IDT-1'!D32</f>
        <v>0</v>
      </c>
      <c r="AF32" s="25"/>
      <c r="AG32">
        <f t="shared" si="2"/>
        <v>25.767433999999998</v>
      </c>
      <c r="AI32" s="35">
        <f>PXIL!L32</f>
        <v>0</v>
      </c>
      <c r="AJ32" s="35">
        <f>PXIL!R32</f>
        <v>0</v>
      </c>
      <c r="AK32" s="35">
        <f>RTM_IEX!L32</f>
        <v>20.97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B33">
        <v>0</v>
      </c>
      <c r="C33">
        <v>0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0.20779380547196888</v>
      </c>
      <c r="AD33">
        <f t="shared" si="1"/>
        <v>26.432437665293275</v>
      </c>
      <c r="AE33">
        <f>'IDT-1'!D33</f>
        <v>0</v>
      </c>
      <c r="AF33" s="25"/>
      <c r="AG33">
        <f t="shared" si="2"/>
        <v>26.432437665293275</v>
      </c>
      <c r="AI33" s="35">
        <f>PXIL!L33</f>
        <v>0</v>
      </c>
      <c r="AJ33" s="35">
        <f>PXIL!R33</f>
        <v>0</v>
      </c>
      <c r="AK33" s="35">
        <f>RTM_IEX!L33</f>
        <v>21.64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B34">
        <v>0</v>
      </c>
      <c r="C34">
        <v>0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0.21153780547196888</v>
      </c>
      <c r="AD34">
        <f t="shared" si="1"/>
        <v>26.908693665293271</v>
      </c>
      <c r="AE34">
        <f>'IDT-1'!D34</f>
        <v>0</v>
      </c>
      <c r="AF34" s="25"/>
      <c r="AG34">
        <f t="shared" si="2"/>
        <v>26.908693665293271</v>
      </c>
      <c r="AI34" s="35">
        <f>PXIL!L34</f>
        <v>0</v>
      </c>
      <c r="AJ34" s="35">
        <f>PXIL!R34</f>
        <v>0</v>
      </c>
      <c r="AK34" s="35">
        <f>RTM_IEX!L34</f>
        <v>22.12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B35">
        <v>0</v>
      </c>
      <c r="C35">
        <v>0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3.85</v>
      </c>
      <c r="AB35" s="76">
        <f>-STOA!R35</f>
        <v>0</v>
      </c>
      <c r="AC35">
        <f t="shared" si="0"/>
        <v>0.21161580547196887</v>
      </c>
      <c r="AD35">
        <f t="shared" si="1"/>
        <v>26.918615665293274</v>
      </c>
      <c r="AE35">
        <f>'IDT-1'!D35</f>
        <v>0</v>
      </c>
      <c r="AF35" s="25"/>
      <c r="AG35">
        <f t="shared" si="2"/>
        <v>26.918615665293274</v>
      </c>
      <c r="AI35" s="35">
        <f>PXIL!L35</f>
        <v>0</v>
      </c>
      <c r="AJ35" s="35">
        <f>PXIL!R35</f>
        <v>0</v>
      </c>
      <c r="AK35" s="35">
        <f>RTM_IEX!L35</f>
        <v>18.28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B36">
        <v>0</v>
      </c>
      <c r="C36">
        <v>0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3.85</v>
      </c>
      <c r="AB36" s="76">
        <f>-STOA!R36</f>
        <v>0</v>
      </c>
      <c r="AC36">
        <f t="shared" si="0"/>
        <v>0.2153598054719689</v>
      </c>
      <c r="AD36">
        <f t="shared" si="1"/>
        <v>27.394871665293273</v>
      </c>
      <c r="AE36">
        <f>'IDT-1'!D36</f>
        <v>0</v>
      </c>
      <c r="AF36" s="25"/>
      <c r="AG36">
        <f t="shared" si="2"/>
        <v>27.394871665293273</v>
      </c>
      <c r="AI36" s="35">
        <f>PXIL!L36</f>
        <v>0</v>
      </c>
      <c r="AJ36" s="35">
        <f>PXIL!R36</f>
        <v>0</v>
      </c>
      <c r="AK36" s="35">
        <f>RTM_IEX!L36</f>
        <v>18.760000000000002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B37">
        <v>0</v>
      </c>
      <c r="C37">
        <v>0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3.85</v>
      </c>
      <c r="AB37" s="76">
        <f>-STOA!R37</f>
        <v>0</v>
      </c>
      <c r="AC37">
        <f t="shared" si="0"/>
        <v>0.21910380547196887</v>
      </c>
      <c r="AD37">
        <f t="shared" si="1"/>
        <v>27.871127665293269</v>
      </c>
      <c r="AE37">
        <f>'IDT-1'!D37</f>
        <v>0</v>
      </c>
      <c r="AF37" s="25"/>
      <c r="AG37">
        <f t="shared" si="2"/>
        <v>27.871127665293269</v>
      </c>
      <c r="AI37" s="35">
        <f>PXIL!L37</f>
        <v>0</v>
      </c>
      <c r="AJ37" s="35">
        <f>PXIL!R37</f>
        <v>0</v>
      </c>
      <c r="AK37" s="35">
        <f>RTM_IEX!L37</f>
        <v>19.239999999999998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B38">
        <v>0</v>
      </c>
      <c r="C38">
        <v>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3.85</v>
      </c>
      <c r="AB38" s="76">
        <f>-STOA!R38</f>
        <v>0</v>
      </c>
      <c r="AC38">
        <f t="shared" si="0"/>
        <v>0.22058580547196888</v>
      </c>
      <c r="AD38">
        <f t="shared" si="1"/>
        <v>28.059645665293271</v>
      </c>
      <c r="AE38">
        <f>'IDT-1'!D38</f>
        <v>0</v>
      </c>
      <c r="AF38" s="25"/>
      <c r="AG38">
        <f t="shared" si="2"/>
        <v>28.059645665293271</v>
      </c>
      <c r="AI38" s="35">
        <f>PXIL!L38</f>
        <v>0</v>
      </c>
      <c r="AJ38" s="35">
        <f>PXIL!R38</f>
        <v>0</v>
      </c>
      <c r="AK38" s="35">
        <f>RTM_IEX!L38</f>
        <v>19.43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B39">
        <v>0</v>
      </c>
      <c r="C39">
        <v>0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6.73</v>
      </c>
      <c r="AB39" s="76">
        <f>-STOA!R39</f>
        <v>0</v>
      </c>
      <c r="AC39">
        <f t="shared" si="0"/>
        <v>0.22276980547196884</v>
      </c>
      <c r="AD39">
        <f t="shared" si="1"/>
        <v>28.337461665293269</v>
      </c>
      <c r="AE39">
        <f>'IDT-1'!D39</f>
        <v>0</v>
      </c>
      <c r="AF39" s="25"/>
      <c r="AG39">
        <f t="shared" si="2"/>
        <v>28.337461665293269</v>
      </c>
      <c r="AI39" s="35">
        <f>PXIL!L39</f>
        <v>0</v>
      </c>
      <c r="AJ39" s="35">
        <f>PXIL!R39</f>
        <v>0</v>
      </c>
      <c r="AK39" s="35">
        <f>RTM_IEX!L39</f>
        <v>16.829999999999998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B40">
        <v>0</v>
      </c>
      <c r="C40">
        <v>0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6.73</v>
      </c>
      <c r="AB40" s="76">
        <f>-STOA!R40</f>
        <v>0</v>
      </c>
      <c r="AC40">
        <f t="shared" si="0"/>
        <v>0.22050780547196885</v>
      </c>
      <c r="AD40">
        <f t="shared" si="1"/>
        <v>28.049723665293271</v>
      </c>
      <c r="AE40">
        <f>'IDT-1'!D40</f>
        <v>0</v>
      </c>
      <c r="AF40" s="25"/>
      <c r="AG40">
        <f t="shared" si="2"/>
        <v>28.049723665293271</v>
      </c>
      <c r="AI40" s="35">
        <f>PXIL!L40</f>
        <v>0</v>
      </c>
      <c r="AJ40" s="35">
        <f>PXIL!R40</f>
        <v>0</v>
      </c>
      <c r="AK40" s="35">
        <f>RTM_IEX!L40</f>
        <v>16.54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B41">
        <v>0</v>
      </c>
      <c r="C41">
        <v>0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6.73</v>
      </c>
      <c r="AB41" s="76">
        <f>-STOA!R41</f>
        <v>0</v>
      </c>
      <c r="AC41">
        <f t="shared" si="0"/>
        <v>0.19804380547196887</v>
      </c>
      <c r="AD41">
        <f t="shared" si="1"/>
        <v>25.192187665293275</v>
      </c>
      <c r="AE41">
        <f>'IDT-1'!D41</f>
        <v>0</v>
      </c>
      <c r="AF41" s="25"/>
      <c r="AG41">
        <f t="shared" si="2"/>
        <v>25.192187665293275</v>
      </c>
      <c r="AI41" s="35">
        <f>PXIL!L41</f>
        <v>0</v>
      </c>
      <c r="AJ41" s="35">
        <f>PXIL!R41</f>
        <v>0</v>
      </c>
      <c r="AK41" s="35">
        <f>RTM_IEX!L41</f>
        <v>13.66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B42">
        <v>0</v>
      </c>
      <c r="C42">
        <v>0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6.73</v>
      </c>
      <c r="AB42" s="76">
        <f>-STOA!R42</f>
        <v>0</v>
      </c>
      <c r="AC42">
        <f t="shared" si="0"/>
        <v>0.20030580547196886</v>
      </c>
      <c r="AD42">
        <f t="shared" si="1"/>
        <v>25.479925665293273</v>
      </c>
      <c r="AE42">
        <f>'IDT-1'!D42</f>
        <v>0</v>
      </c>
      <c r="AF42" s="25"/>
      <c r="AG42">
        <f t="shared" si="2"/>
        <v>25.479925665293273</v>
      </c>
      <c r="AI42" s="35">
        <f>PXIL!L42</f>
        <v>0</v>
      </c>
      <c r="AJ42" s="35">
        <f>PXIL!R42</f>
        <v>0</v>
      </c>
      <c r="AK42" s="35">
        <f>RTM_IEX!L42</f>
        <v>13.95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B43">
        <v>0</v>
      </c>
      <c r="C43">
        <v>0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8.66</v>
      </c>
      <c r="AB43" s="76">
        <f>-STOA!R43</f>
        <v>0</v>
      </c>
      <c r="AC43">
        <f t="shared" si="0"/>
        <v>0.20030580547196886</v>
      </c>
      <c r="AD43">
        <f t="shared" si="1"/>
        <v>25.479925665293273</v>
      </c>
      <c r="AE43">
        <f>'IDT-1'!D43</f>
        <v>0</v>
      </c>
      <c r="AF43" s="25"/>
      <c r="AG43">
        <f t="shared" si="2"/>
        <v>25.479925665293273</v>
      </c>
      <c r="AI43" s="35">
        <f>PXIL!L43</f>
        <v>0</v>
      </c>
      <c r="AJ43" s="35">
        <f>PXIL!R43</f>
        <v>0</v>
      </c>
      <c r="AK43" s="35">
        <f>RTM_IEX!L43</f>
        <v>12.02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B44">
        <v>0</v>
      </c>
      <c r="C44">
        <v>0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8.66</v>
      </c>
      <c r="AB44" s="76">
        <f>-STOA!R44</f>
        <v>0</v>
      </c>
      <c r="AC44">
        <f t="shared" si="0"/>
        <v>0.20108580547196886</v>
      </c>
      <c r="AD44">
        <f t="shared" si="1"/>
        <v>25.579145665293272</v>
      </c>
      <c r="AE44">
        <f>'IDT-1'!D44</f>
        <v>0</v>
      </c>
      <c r="AF44" s="25"/>
      <c r="AG44">
        <f t="shared" si="2"/>
        <v>25.579145665293272</v>
      </c>
      <c r="AI44" s="35">
        <f>PXIL!L44</f>
        <v>0</v>
      </c>
      <c r="AJ44" s="35">
        <f>PXIL!R44</f>
        <v>0</v>
      </c>
      <c r="AK44" s="35">
        <f>RTM_IEX!L44</f>
        <v>12.12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B45">
        <v>0</v>
      </c>
      <c r="C45">
        <v>0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8.66</v>
      </c>
      <c r="AB45" s="76">
        <f>-STOA!R45</f>
        <v>0</v>
      </c>
      <c r="AC45">
        <f t="shared" si="0"/>
        <v>0.20108580547196886</v>
      </c>
      <c r="AD45">
        <f t="shared" si="1"/>
        <v>25.579145665293272</v>
      </c>
      <c r="AE45">
        <f>'IDT-1'!D45</f>
        <v>0</v>
      </c>
      <c r="AF45" s="25"/>
      <c r="AG45">
        <f t="shared" si="2"/>
        <v>25.579145665293272</v>
      </c>
      <c r="AI45" s="35">
        <f>PXIL!L45</f>
        <v>0</v>
      </c>
      <c r="AJ45" s="35">
        <f>PXIL!R45</f>
        <v>0</v>
      </c>
      <c r="AK45" s="35">
        <f>RTM_IEX!L45</f>
        <v>12.12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B46">
        <v>0</v>
      </c>
      <c r="C46">
        <v>0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8.66</v>
      </c>
      <c r="AB46" s="76">
        <f>-STOA!R46</f>
        <v>0</v>
      </c>
      <c r="AC46">
        <f t="shared" si="0"/>
        <v>0.20108580547196886</v>
      </c>
      <c r="AD46">
        <f t="shared" si="1"/>
        <v>25.579145665293272</v>
      </c>
      <c r="AE46">
        <f>'IDT-1'!D46</f>
        <v>0</v>
      </c>
      <c r="AF46" s="25"/>
      <c r="AG46">
        <f t="shared" si="2"/>
        <v>25.579145665293272</v>
      </c>
      <c r="AI46" s="35">
        <f>PXIL!L46</f>
        <v>0</v>
      </c>
      <c r="AJ46" s="35">
        <f>PXIL!R46</f>
        <v>0</v>
      </c>
      <c r="AK46" s="35">
        <f>RTM_IEX!L46</f>
        <v>12.12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B47">
        <v>0</v>
      </c>
      <c r="C47">
        <v>0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8.66</v>
      </c>
      <c r="AB47" s="76">
        <f>-STOA!R47</f>
        <v>0</v>
      </c>
      <c r="AC47">
        <f t="shared" si="0"/>
        <v>0.20108580547196886</v>
      </c>
      <c r="AD47">
        <f t="shared" si="1"/>
        <v>25.579145665293272</v>
      </c>
      <c r="AE47">
        <f>'IDT-1'!D47</f>
        <v>0</v>
      </c>
      <c r="AF47" s="25"/>
      <c r="AG47">
        <f t="shared" si="2"/>
        <v>25.579145665293272</v>
      </c>
      <c r="AI47" s="35">
        <f>PXIL!L47</f>
        <v>0</v>
      </c>
      <c r="AJ47" s="35">
        <f>PXIL!R47</f>
        <v>0</v>
      </c>
      <c r="AK47" s="35">
        <f>RTM_IEX!L47</f>
        <v>12.12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B48">
        <v>0</v>
      </c>
      <c r="C48">
        <v>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8.66</v>
      </c>
      <c r="AB48" s="76">
        <f>-STOA!R48</f>
        <v>0</v>
      </c>
      <c r="AC48">
        <f t="shared" si="0"/>
        <v>0.20108580547196886</v>
      </c>
      <c r="AD48">
        <f t="shared" si="1"/>
        <v>25.579145665293272</v>
      </c>
      <c r="AE48">
        <f>'IDT-1'!D48</f>
        <v>0</v>
      </c>
      <c r="AF48" s="25"/>
      <c r="AG48">
        <f t="shared" si="2"/>
        <v>25.579145665293272</v>
      </c>
      <c r="AI48" s="35">
        <f>PXIL!L48</f>
        <v>0</v>
      </c>
      <c r="AJ48" s="35">
        <f>PXIL!R48</f>
        <v>0</v>
      </c>
      <c r="AK48" s="35">
        <f>RTM_IEX!L48</f>
        <v>12.12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B49">
        <v>0</v>
      </c>
      <c r="C49">
        <v>0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8.66</v>
      </c>
      <c r="AB49" s="76">
        <f>-STOA!R49</f>
        <v>0</v>
      </c>
      <c r="AC49">
        <f t="shared" si="0"/>
        <v>0.20108580547196886</v>
      </c>
      <c r="AD49">
        <f t="shared" si="1"/>
        <v>25.579145665293272</v>
      </c>
      <c r="AE49">
        <f>'IDT-1'!D49</f>
        <v>0</v>
      </c>
      <c r="AF49" s="25"/>
      <c r="AG49">
        <f t="shared" si="2"/>
        <v>25.579145665293272</v>
      </c>
      <c r="AI49" s="35">
        <f>PXIL!L49</f>
        <v>0</v>
      </c>
      <c r="AJ49" s="35">
        <f>PXIL!R49</f>
        <v>0</v>
      </c>
      <c r="AK49" s="35">
        <f>RTM_IEX!L49</f>
        <v>12.12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B50">
        <v>0</v>
      </c>
      <c r="C50">
        <v>0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8.66</v>
      </c>
      <c r="AB50" s="76">
        <f>-STOA!R50</f>
        <v>0</v>
      </c>
      <c r="AC50">
        <f t="shared" si="0"/>
        <v>0.20108580547196886</v>
      </c>
      <c r="AD50">
        <f t="shared" si="1"/>
        <v>25.579145665293272</v>
      </c>
      <c r="AE50">
        <f>'IDT-1'!D50</f>
        <v>0</v>
      </c>
      <c r="AF50" s="25"/>
      <c r="AG50">
        <f t="shared" si="2"/>
        <v>25.579145665293272</v>
      </c>
      <c r="AI50" s="35">
        <f>PXIL!L50</f>
        <v>0</v>
      </c>
      <c r="AJ50" s="35">
        <f>PXIL!R50</f>
        <v>0</v>
      </c>
      <c r="AK50" s="35">
        <f>RTM_IEX!L50</f>
        <v>12.12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B51">
        <v>0</v>
      </c>
      <c r="C51">
        <v>0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8.66</v>
      </c>
      <c r="AB51" s="76">
        <f>-STOA!R51</f>
        <v>0</v>
      </c>
      <c r="AC51">
        <f t="shared" si="0"/>
        <v>0.19656180547196889</v>
      </c>
      <c r="AD51">
        <f t="shared" si="1"/>
        <v>25.00366966529327</v>
      </c>
      <c r="AE51">
        <f>'IDT-1'!D51</f>
        <v>0</v>
      </c>
      <c r="AF51" s="25"/>
      <c r="AG51">
        <f t="shared" si="2"/>
        <v>25.00366966529327</v>
      </c>
      <c r="AI51" s="35">
        <f>PXIL!L51</f>
        <v>0</v>
      </c>
      <c r="AJ51" s="35">
        <f>PXIL!R51</f>
        <v>0</v>
      </c>
      <c r="AK51" s="35">
        <f>RTM_IEX!L51</f>
        <v>11.54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B52">
        <v>0</v>
      </c>
      <c r="C52">
        <v>0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8.66</v>
      </c>
      <c r="AB52" s="76">
        <f>-STOA!R52</f>
        <v>0</v>
      </c>
      <c r="AC52">
        <f t="shared" si="0"/>
        <v>0.19656180547196889</v>
      </c>
      <c r="AD52">
        <f t="shared" si="1"/>
        <v>25.00366966529327</v>
      </c>
      <c r="AE52">
        <f>'IDT-1'!D52</f>
        <v>0</v>
      </c>
      <c r="AF52" s="25"/>
      <c r="AG52">
        <f t="shared" si="2"/>
        <v>25.00366966529327</v>
      </c>
      <c r="AI52" s="35">
        <f>PXIL!L52</f>
        <v>0</v>
      </c>
      <c r="AJ52" s="35">
        <f>PXIL!R52</f>
        <v>0</v>
      </c>
      <c r="AK52" s="35">
        <f>RTM_IEX!L52</f>
        <v>11.54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B53">
        <v>0</v>
      </c>
      <c r="C53">
        <v>0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8.66</v>
      </c>
      <c r="AB53" s="76">
        <f>-STOA!R53</f>
        <v>0</v>
      </c>
      <c r="AC53">
        <f t="shared" si="0"/>
        <v>0.19656180547196889</v>
      </c>
      <c r="AD53">
        <f t="shared" si="1"/>
        <v>25.00366966529327</v>
      </c>
      <c r="AE53">
        <f>'IDT-1'!D53</f>
        <v>0</v>
      </c>
      <c r="AF53" s="25"/>
      <c r="AG53">
        <f t="shared" si="2"/>
        <v>25.00366966529327</v>
      </c>
      <c r="AI53" s="35">
        <f>PXIL!L53</f>
        <v>0</v>
      </c>
      <c r="AJ53" s="35">
        <f>PXIL!R53</f>
        <v>0</v>
      </c>
      <c r="AK53" s="35">
        <f>RTM_IEX!L53</f>
        <v>11.54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B54">
        <v>0</v>
      </c>
      <c r="C54">
        <v>0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8.66</v>
      </c>
      <c r="AB54" s="76">
        <f>-STOA!R54</f>
        <v>0</v>
      </c>
      <c r="AC54">
        <f t="shared" si="0"/>
        <v>0.19656180547196889</v>
      </c>
      <c r="AD54">
        <f t="shared" si="1"/>
        <v>25.00366966529327</v>
      </c>
      <c r="AE54">
        <f>'IDT-1'!D54</f>
        <v>0</v>
      </c>
      <c r="AF54" s="25"/>
      <c r="AG54">
        <f t="shared" si="2"/>
        <v>25.00366966529327</v>
      </c>
      <c r="AI54" s="35">
        <f>PXIL!L54</f>
        <v>0</v>
      </c>
      <c r="AJ54" s="35">
        <f>PXIL!R54</f>
        <v>0</v>
      </c>
      <c r="AK54" s="35">
        <f>RTM_IEX!L54</f>
        <v>11.54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B55">
        <v>0</v>
      </c>
      <c r="C55">
        <v>0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8.66</v>
      </c>
      <c r="AB55" s="76">
        <f>-STOA!R55</f>
        <v>0</v>
      </c>
      <c r="AC55">
        <f t="shared" si="0"/>
        <v>0.20030580547196886</v>
      </c>
      <c r="AD55">
        <f t="shared" si="1"/>
        <v>25.479925665293273</v>
      </c>
      <c r="AE55">
        <f>'IDT-1'!D55</f>
        <v>0</v>
      </c>
      <c r="AF55" s="25"/>
      <c r="AG55">
        <f t="shared" si="2"/>
        <v>25.479925665293273</v>
      </c>
      <c r="AI55" s="35">
        <f>PXIL!L55</f>
        <v>0</v>
      </c>
      <c r="AJ55" s="35">
        <f>PXIL!R55</f>
        <v>0</v>
      </c>
      <c r="AK55" s="35">
        <f>RTM_IEX!L55</f>
        <v>12.02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B56">
        <v>0</v>
      </c>
      <c r="C56">
        <v>0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8.66</v>
      </c>
      <c r="AB56" s="76">
        <f>-STOA!R56</f>
        <v>0</v>
      </c>
      <c r="AC56">
        <f t="shared" si="0"/>
        <v>0.2025678054719689</v>
      </c>
      <c r="AD56">
        <f t="shared" si="1"/>
        <v>25.767663665293274</v>
      </c>
      <c r="AE56">
        <f>'IDT-1'!D56</f>
        <v>0</v>
      </c>
      <c r="AF56" s="25"/>
      <c r="AG56">
        <f t="shared" si="2"/>
        <v>25.767663665293274</v>
      </c>
      <c r="AI56" s="35">
        <f>PXIL!L56</f>
        <v>0</v>
      </c>
      <c r="AJ56" s="35">
        <f>PXIL!R56</f>
        <v>0</v>
      </c>
      <c r="AK56" s="35">
        <f>RTM_IEX!L56</f>
        <v>12.31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B57">
        <v>0</v>
      </c>
      <c r="C57">
        <v>0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8.66</v>
      </c>
      <c r="AB57" s="76">
        <f>-STOA!R57</f>
        <v>0</v>
      </c>
      <c r="AC57">
        <f t="shared" si="0"/>
        <v>0.20404980547196888</v>
      </c>
      <c r="AD57">
        <f t="shared" si="1"/>
        <v>25.956181665293272</v>
      </c>
      <c r="AE57">
        <f>'IDT-1'!D57</f>
        <v>0</v>
      </c>
      <c r="AF57" s="25"/>
      <c r="AG57">
        <f t="shared" si="2"/>
        <v>25.956181665293272</v>
      </c>
      <c r="AI57" s="35">
        <f>PXIL!L57</f>
        <v>0</v>
      </c>
      <c r="AJ57" s="35">
        <f>PXIL!R57</f>
        <v>0</v>
      </c>
      <c r="AK57" s="35">
        <f>RTM_IEX!L57</f>
        <v>12.5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B58">
        <v>0</v>
      </c>
      <c r="C58">
        <v>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8.66</v>
      </c>
      <c r="AB58" s="76">
        <f>-STOA!R58</f>
        <v>0</v>
      </c>
      <c r="AC58">
        <f t="shared" si="0"/>
        <v>0.20404980547196888</v>
      </c>
      <c r="AD58">
        <f t="shared" si="1"/>
        <v>25.956181665293272</v>
      </c>
      <c r="AE58">
        <f>'IDT-1'!D58</f>
        <v>0</v>
      </c>
      <c r="AF58" s="25"/>
      <c r="AG58">
        <f t="shared" si="2"/>
        <v>25.956181665293272</v>
      </c>
      <c r="AI58" s="35">
        <f>PXIL!L58</f>
        <v>0</v>
      </c>
      <c r="AJ58" s="35">
        <f>PXIL!R58</f>
        <v>0</v>
      </c>
      <c r="AK58" s="35">
        <f>RTM_IEX!L58</f>
        <v>12.5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B59">
        <v>0</v>
      </c>
      <c r="C59">
        <v>0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7.7</v>
      </c>
      <c r="AB59" s="76">
        <f>-STOA!R59</f>
        <v>0</v>
      </c>
      <c r="AC59">
        <f t="shared" si="0"/>
        <v>0.19656180547196889</v>
      </c>
      <c r="AD59">
        <f t="shared" si="1"/>
        <v>25.003669665293273</v>
      </c>
      <c r="AE59">
        <f>'IDT-1'!D59</f>
        <v>0</v>
      </c>
      <c r="AF59" s="25"/>
      <c r="AG59">
        <f t="shared" si="2"/>
        <v>25.003669665293273</v>
      </c>
      <c r="AI59" s="35">
        <f>PXIL!L59</f>
        <v>0</v>
      </c>
      <c r="AJ59" s="35">
        <f>PXIL!R59</f>
        <v>0</v>
      </c>
      <c r="AK59" s="35">
        <f>RTM_IEX!L59</f>
        <v>12.5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B60">
        <v>0</v>
      </c>
      <c r="C60">
        <v>0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7.7</v>
      </c>
      <c r="AB60" s="76">
        <f>-STOA!R60</f>
        <v>0</v>
      </c>
      <c r="AC60">
        <f t="shared" si="0"/>
        <v>0.19656180547196889</v>
      </c>
      <c r="AD60">
        <f t="shared" si="1"/>
        <v>25.003669665293273</v>
      </c>
      <c r="AE60">
        <f>'IDT-1'!D60</f>
        <v>0</v>
      </c>
      <c r="AF60" s="25"/>
      <c r="AG60">
        <f t="shared" si="2"/>
        <v>25.003669665293273</v>
      </c>
      <c r="AI60" s="35">
        <f>PXIL!L60</f>
        <v>0</v>
      </c>
      <c r="AJ60" s="35">
        <f>PXIL!R60</f>
        <v>0</v>
      </c>
      <c r="AK60" s="35">
        <f>RTM_IEX!L60</f>
        <v>12.5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B61">
        <v>0</v>
      </c>
      <c r="C61">
        <v>0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7.7</v>
      </c>
      <c r="AB61" s="76">
        <f>-STOA!R61</f>
        <v>0</v>
      </c>
      <c r="AC61">
        <f t="shared" si="0"/>
        <v>0.19656180547196889</v>
      </c>
      <c r="AD61">
        <f t="shared" si="1"/>
        <v>25.003669665293273</v>
      </c>
      <c r="AE61">
        <f>'IDT-1'!D61</f>
        <v>0</v>
      </c>
      <c r="AF61" s="25"/>
      <c r="AG61">
        <f t="shared" si="2"/>
        <v>25.003669665293273</v>
      </c>
      <c r="AI61" s="35">
        <f>PXIL!L61</f>
        <v>0</v>
      </c>
      <c r="AJ61" s="35">
        <f>PXIL!R61</f>
        <v>0</v>
      </c>
      <c r="AK61" s="35">
        <f>RTM_IEX!L61</f>
        <v>12.5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B62">
        <v>0</v>
      </c>
      <c r="C62">
        <v>0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4.38</v>
      </c>
      <c r="AB62" s="76">
        <f>-STOA!R62</f>
        <v>0</v>
      </c>
      <c r="AC62">
        <f t="shared" si="0"/>
        <v>0.17066580547196886</v>
      </c>
      <c r="AD62">
        <f t="shared" si="1"/>
        <v>21.709565665293272</v>
      </c>
      <c r="AE62">
        <f>'IDT-1'!D62</f>
        <v>0</v>
      </c>
      <c r="AF62" s="25"/>
      <c r="AG62">
        <f t="shared" si="2"/>
        <v>21.709565665293272</v>
      </c>
      <c r="AI62" s="35">
        <f>PXIL!L62</f>
        <v>0</v>
      </c>
      <c r="AJ62" s="35">
        <f>PXIL!R62</f>
        <v>0</v>
      </c>
      <c r="AK62" s="35">
        <f>RTM_IEX!L62</f>
        <v>12.5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B63">
        <v>0</v>
      </c>
      <c r="C63">
        <v>0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3.93</v>
      </c>
      <c r="AB63" s="76">
        <f>-STOA!R63</f>
        <v>0</v>
      </c>
      <c r="AC63">
        <f t="shared" si="0"/>
        <v>0.17472180547196889</v>
      </c>
      <c r="AD63">
        <f t="shared" si="1"/>
        <v>22.225509665293274</v>
      </c>
      <c r="AE63">
        <f>'IDT-1'!D63</f>
        <v>0</v>
      </c>
      <c r="AF63" s="25"/>
      <c r="AG63">
        <f t="shared" si="2"/>
        <v>22.225509665293274</v>
      </c>
      <c r="AI63" s="35">
        <f>PXIL!L63</f>
        <v>0</v>
      </c>
      <c r="AJ63" s="35">
        <f>PXIL!R63</f>
        <v>0</v>
      </c>
      <c r="AK63" s="35">
        <f>RTM_IEX!L63</f>
        <v>13.47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B64">
        <v>0</v>
      </c>
      <c r="C64">
        <v>0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4.07</v>
      </c>
      <c r="AB64" s="76">
        <f>-STOA!R64</f>
        <v>0</v>
      </c>
      <c r="AC64">
        <f t="shared" si="0"/>
        <v>0.1758138054719689</v>
      </c>
      <c r="AD64">
        <f t="shared" si="1"/>
        <v>22.364417665293274</v>
      </c>
      <c r="AE64">
        <f>'IDT-1'!D64</f>
        <v>0</v>
      </c>
      <c r="AF64" s="25"/>
      <c r="AG64">
        <f t="shared" si="2"/>
        <v>22.364417665293274</v>
      </c>
      <c r="AI64" s="35">
        <f>PXIL!L64</f>
        <v>0</v>
      </c>
      <c r="AJ64" s="35">
        <f>PXIL!R64</f>
        <v>0</v>
      </c>
      <c r="AK64" s="35">
        <f>RTM_IEX!L64</f>
        <v>13.47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B65">
        <v>0</v>
      </c>
      <c r="C65">
        <v>0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6.73</v>
      </c>
      <c r="AB65" s="76">
        <f>-STOA!R65</f>
        <v>0</v>
      </c>
      <c r="AC65">
        <f t="shared" si="0"/>
        <v>0.14398980547196888</v>
      </c>
      <c r="AD65">
        <f t="shared" si="1"/>
        <v>18.316241665293276</v>
      </c>
      <c r="AE65">
        <f>'IDT-1'!D65</f>
        <v>0</v>
      </c>
      <c r="AF65" s="25"/>
      <c r="AG65">
        <f t="shared" si="2"/>
        <v>18.316241665293276</v>
      </c>
      <c r="AI65" s="35">
        <f>PXIL!L65</f>
        <v>0</v>
      </c>
      <c r="AJ65" s="35">
        <f>PXIL!R65</f>
        <v>0</v>
      </c>
      <c r="AK65" s="35">
        <f>RTM_IEX!L65</f>
        <v>6.73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B66">
        <v>0</v>
      </c>
      <c r="C66">
        <v>0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6.73</v>
      </c>
      <c r="AB66" s="76">
        <f>-STOA!R66</f>
        <v>0</v>
      </c>
      <c r="AC66">
        <f t="shared" si="0"/>
        <v>0.14703180547196887</v>
      </c>
      <c r="AD66">
        <f t="shared" si="1"/>
        <v>18.703199665293273</v>
      </c>
      <c r="AE66">
        <f>'IDT-1'!D66</f>
        <v>0</v>
      </c>
      <c r="AF66" s="25"/>
      <c r="AG66">
        <f t="shared" si="2"/>
        <v>18.703199665293273</v>
      </c>
      <c r="AI66" s="35">
        <f>PXIL!L66</f>
        <v>0</v>
      </c>
      <c r="AJ66" s="35">
        <f>PXIL!R66</f>
        <v>0</v>
      </c>
      <c r="AK66" s="35">
        <f>RTM_IEX!L66</f>
        <v>7.12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B67">
        <v>0</v>
      </c>
      <c r="C67">
        <v>0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3.85</v>
      </c>
      <c r="AB67" s="76">
        <f>-STOA!R67</f>
        <v>0</v>
      </c>
      <c r="AC67">
        <f t="shared" si="0"/>
        <v>0.14703180547196887</v>
      </c>
      <c r="AD67">
        <f t="shared" si="1"/>
        <v>18.703199665293273</v>
      </c>
      <c r="AE67">
        <f>'IDT-1'!D67</f>
        <v>0</v>
      </c>
      <c r="AF67" s="25"/>
      <c r="AG67">
        <f t="shared" si="2"/>
        <v>18.703199665293273</v>
      </c>
      <c r="AI67" s="35">
        <f>PXIL!L67</f>
        <v>0</v>
      </c>
      <c r="AJ67" s="35">
        <f>PXIL!R67</f>
        <v>0</v>
      </c>
      <c r="AK67" s="35">
        <f>RTM_IEX!L67</f>
        <v>10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B68">
        <v>0</v>
      </c>
      <c r="C68">
        <v>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3.85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0.14703180547196887</v>
      </c>
      <c r="AD68">
        <f t="shared" ref="AD68:AD98" si="4">SUM(B68:AB68,AI68:AV68)-AC68</f>
        <v>18.703199665293273</v>
      </c>
      <c r="AE68">
        <f>'IDT-1'!D68</f>
        <v>0</v>
      </c>
      <c r="AF68" s="25"/>
      <c r="AG68">
        <f t="shared" ref="AG68:AG98" si="5">SUM(AD68:AF68)</f>
        <v>18.703199665293273</v>
      </c>
      <c r="AI68" s="35">
        <f>PXIL!L68</f>
        <v>0</v>
      </c>
      <c r="AJ68" s="35">
        <f>PXIL!R68</f>
        <v>0</v>
      </c>
      <c r="AK68" s="35">
        <f>RTM_IEX!L68</f>
        <v>10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B69">
        <v>0</v>
      </c>
      <c r="C69">
        <v>0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3.85</v>
      </c>
      <c r="AB69" s="76">
        <f>-STOA!R69</f>
        <v>0</v>
      </c>
      <c r="AC69">
        <f t="shared" si="3"/>
        <v>0.1515558054719689</v>
      </c>
      <c r="AD69">
        <f t="shared" si="4"/>
        <v>19.278675665293274</v>
      </c>
      <c r="AE69">
        <f>'IDT-1'!D69</f>
        <v>0</v>
      </c>
      <c r="AF69" s="25"/>
      <c r="AG69">
        <f t="shared" si="5"/>
        <v>19.278675665293274</v>
      </c>
      <c r="AI69" s="35">
        <f>PXIL!L69</f>
        <v>0</v>
      </c>
      <c r="AJ69" s="35">
        <f>PXIL!R69</f>
        <v>0</v>
      </c>
      <c r="AK69" s="35">
        <f>RTM_IEX!L69</f>
        <v>10.58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B70">
        <v>0</v>
      </c>
      <c r="C70">
        <v>0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3.85</v>
      </c>
      <c r="AB70" s="76">
        <f>-STOA!R70</f>
        <v>0</v>
      </c>
      <c r="AC70">
        <f t="shared" si="3"/>
        <v>0.1515558054719689</v>
      </c>
      <c r="AD70">
        <f t="shared" si="4"/>
        <v>19.278675665293274</v>
      </c>
      <c r="AE70">
        <f>'IDT-1'!D70</f>
        <v>0</v>
      </c>
      <c r="AF70" s="25"/>
      <c r="AG70">
        <f t="shared" si="5"/>
        <v>19.278675665293274</v>
      </c>
      <c r="AI70" s="35">
        <f>PXIL!L70</f>
        <v>0</v>
      </c>
      <c r="AJ70" s="35">
        <f>PXIL!R70</f>
        <v>0</v>
      </c>
      <c r="AK70" s="35">
        <f>RTM_IEX!L70</f>
        <v>10.58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B71">
        <v>0</v>
      </c>
      <c r="C71">
        <v>0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0.15529980547196887</v>
      </c>
      <c r="AD71">
        <f t="shared" si="4"/>
        <v>19.75493166529327</v>
      </c>
      <c r="AE71">
        <f>'IDT-1'!D71</f>
        <v>0</v>
      </c>
      <c r="AF71" s="25"/>
      <c r="AG71">
        <f t="shared" si="5"/>
        <v>19.75493166529327</v>
      </c>
      <c r="AI71" s="35">
        <f>PXIL!L71</f>
        <v>0</v>
      </c>
      <c r="AJ71" s="35">
        <f>PXIL!R71</f>
        <v>0</v>
      </c>
      <c r="AK71" s="35">
        <f>RTM_IEX!L71</f>
        <v>14.91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B72">
        <v>0</v>
      </c>
      <c r="C72">
        <v>0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0.15904380547196889</v>
      </c>
      <c r="AD72">
        <f t="shared" si="4"/>
        <v>20.231187665293273</v>
      </c>
      <c r="AE72">
        <f>'IDT-1'!D72</f>
        <v>0</v>
      </c>
      <c r="AF72" s="25"/>
      <c r="AG72">
        <f t="shared" si="5"/>
        <v>20.231187665293273</v>
      </c>
      <c r="AI72" s="35">
        <f>PXIL!L72</f>
        <v>0</v>
      </c>
      <c r="AJ72" s="35">
        <f>PXIL!R72</f>
        <v>0</v>
      </c>
      <c r="AK72" s="35">
        <f>RTM_IEX!L72</f>
        <v>15.39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B73">
        <v>0</v>
      </c>
      <c r="C73">
        <v>0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0.15904380547196889</v>
      </c>
      <c r="AD73">
        <f t="shared" si="4"/>
        <v>20.231187665293273</v>
      </c>
      <c r="AE73">
        <f>'IDT-1'!D73</f>
        <v>0</v>
      </c>
      <c r="AF73" s="25"/>
      <c r="AG73">
        <f t="shared" si="5"/>
        <v>20.231187665293273</v>
      </c>
      <c r="AI73" s="35">
        <f>PXIL!L73</f>
        <v>0</v>
      </c>
      <c r="AJ73" s="35">
        <f>PXIL!R73</f>
        <v>0</v>
      </c>
      <c r="AK73" s="35">
        <f>RTM_IEX!L73</f>
        <v>15.39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B74">
        <v>0</v>
      </c>
      <c r="C74">
        <v>0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0.16356780547196886</v>
      </c>
      <c r="AD74">
        <f t="shared" si="4"/>
        <v>20.806663665293271</v>
      </c>
      <c r="AE74">
        <f>'IDT-1'!D74</f>
        <v>0</v>
      </c>
      <c r="AF74" s="25"/>
      <c r="AG74">
        <f t="shared" si="5"/>
        <v>20.806663665293271</v>
      </c>
      <c r="AI74" s="35">
        <f>PXIL!L74</f>
        <v>0</v>
      </c>
      <c r="AJ74" s="35">
        <f>PXIL!R74</f>
        <v>0</v>
      </c>
      <c r="AK74" s="35">
        <f>RTM_IEX!L74</f>
        <v>15.97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B75">
        <v>0</v>
      </c>
      <c r="C75">
        <v>0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0.17401980547196885</v>
      </c>
      <c r="AD75">
        <f t="shared" si="4"/>
        <v>22.136211665293271</v>
      </c>
      <c r="AE75">
        <f>'IDT-1'!D75</f>
        <v>0</v>
      </c>
      <c r="AF75" s="25"/>
      <c r="AG75">
        <f t="shared" si="5"/>
        <v>22.136211665293271</v>
      </c>
      <c r="AI75" s="35">
        <f>PXIL!L75</f>
        <v>0</v>
      </c>
      <c r="AJ75" s="35">
        <f>PXIL!R75</f>
        <v>0</v>
      </c>
      <c r="AK75" s="35">
        <f>RTM_IEX!L75</f>
        <v>17.309999999999999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B76">
        <v>0</v>
      </c>
      <c r="C76">
        <v>0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0.17401980547196885</v>
      </c>
      <c r="AD76">
        <f t="shared" si="4"/>
        <v>22.136211665293271</v>
      </c>
      <c r="AE76">
        <f>'IDT-1'!D76</f>
        <v>0</v>
      </c>
      <c r="AF76" s="25"/>
      <c r="AG76">
        <f t="shared" si="5"/>
        <v>22.136211665293271</v>
      </c>
      <c r="AI76" s="35">
        <f>PXIL!L76</f>
        <v>0</v>
      </c>
      <c r="AJ76" s="35">
        <f>PXIL!R76</f>
        <v>0</v>
      </c>
      <c r="AK76" s="35">
        <f>RTM_IEX!L76</f>
        <v>17.309999999999999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B77">
        <v>0</v>
      </c>
      <c r="C77">
        <v>0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0.18158580547196887</v>
      </c>
      <c r="AD77">
        <f t="shared" si="4"/>
        <v>23.098645665293276</v>
      </c>
      <c r="AE77">
        <f>'IDT-1'!D77</f>
        <v>0</v>
      </c>
      <c r="AF77" s="25"/>
      <c r="AG77">
        <f t="shared" si="5"/>
        <v>23.098645665293276</v>
      </c>
      <c r="AI77" s="35">
        <f>PXIL!L77</f>
        <v>0</v>
      </c>
      <c r="AJ77" s="35">
        <f>PXIL!R77</f>
        <v>0</v>
      </c>
      <c r="AK77" s="35">
        <f>RTM_IEX!L77</f>
        <v>18.28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B78">
        <v>0</v>
      </c>
      <c r="C78">
        <v>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0.18158580547196887</v>
      </c>
      <c r="AD78">
        <f t="shared" si="4"/>
        <v>23.098645665293276</v>
      </c>
      <c r="AE78">
        <f>'IDT-1'!D78</f>
        <v>0</v>
      </c>
      <c r="AF78" s="25"/>
      <c r="AG78">
        <f t="shared" si="5"/>
        <v>23.098645665293276</v>
      </c>
      <c r="AI78" s="35">
        <f>PXIL!L78</f>
        <v>0</v>
      </c>
      <c r="AJ78" s="35">
        <f>PXIL!R78</f>
        <v>0</v>
      </c>
      <c r="AK78" s="35">
        <f>RTM_IEX!L78</f>
        <v>18.28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B79">
        <v>0</v>
      </c>
      <c r="C79">
        <v>0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0.181584</v>
      </c>
      <c r="AD79">
        <f t="shared" si="4"/>
        <v>23.098416</v>
      </c>
      <c r="AE79">
        <f>'IDT-1'!D79</f>
        <v>0</v>
      </c>
      <c r="AF79" s="25"/>
      <c r="AG79">
        <f t="shared" si="5"/>
        <v>23.098416</v>
      </c>
      <c r="AI79" s="35">
        <f>PXIL!L79</f>
        <v>0</v>
      </c>
      <c r="AJ79" s="35">
        <f>PXIL!R79</f>
        <v>0</v>
      </c>
      <c r="AK79" s="35">
        <f>RTM_IEX!L79</f>
        <v>18.28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B80">
        <v>0</v>
      </c>
      <c r="C80">
        <v>0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4.9999999999999991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0.18158399999999997</v>
      </c>
      <c r="AD80">
        <f t="shared" si="4"/>
        <v>23.098416</v>
      </c>
      <c r="AE80">
        <f>'IDT-1'!D80</f>
        <v>0</v>
      </c>
      <c r="AF80" s="25"/>
      <c r="AG80">
        <f t="shared" si="5"/>
        <v>23.098416</v>
      </c>
      <c r="AI80" s="35">
        <f>PXIL!L80</f>
        <v>0</v>
      </c>
      <c r="AJ80" s="35">
        <f>PXIL!R80</f>
        <v>0</v>
      </c>
      <c r="AK80" s="35">
        <f>RTM_IEX!L80</f>
        <v>18.28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B81">
        <v>0</v>
      </c>
      <c r="C81">
        <v>0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4.9999999999999991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0.18907199999999996</v>
      </c>
      <c r="AD81">
        <f t="shared" si="4"/>
        <v>24.050927999999999</v>
      </c>
      <c r="AE81">
        <f>'IDT-1'!D81</f>
        <v>0</v>
      </c>
      <c r="AF81" s="25"/>
      <c r="AG81">
        <f t="shared" si="5"/>
        <v>24.050927999999999</v>
      </c>
      <c r="AI81" s="35">
        <f>PXIL!L81</f>
        <v>0</v>
      </c>
      <c r="AJ81" s="35">
        <f>PXIL!R81</f>
        <v>0</v>
      </c>
      <c r="AK81" s="35">
        <f>RTM_IEX!L81</f>
        <v>19.239999999999998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B82">
        <v>0</v>
      </c>
      <c r="C82">
        <v>0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0.18907199999999996</v>
      </c>
      <c r="AD82">
        <f t="shared" si="4"/>
        <v>24.050927999999999</v>
      </c>
      <c r="AE82">
        <f>'IDT-1'!D82</f>
        <v>0</v>
      </c>
      <c r="AF82" s="25"/>
      <c r="AG82">
        <f t="shared" si="5"/>
        <v>24.050927999999999</v>
      </c>
      <c r="AI82" s="35">
        <f>PXIL!L82</f>
        <v>0</v>
      </c>
      <c r="AJ82" s="35">
        <f>PXIL!R82</f>
        <v>0</v>
      </c>
      <c r="AK82" s="35">
        <f>RTM_IEX!L82</f>
        <v>19.239999999999998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B83">
        <v>0</v>
      </c>
      <c r="C83">
        <v>0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0.181584</v>
      </c>
      <c r="AD83">
        <f t="shared" si="4"/>
        <v>23.098416</v>
      </c>
      <c r="AE83">
        <f>'IDT-1'!D83</f>
        <v>0</v>
      </c>
      <c r="AF83" s="25"/>
      <c r="AG83">
        <f t="shared" si="5"/>
        <v>23.098416</v>
      </c>
      <c r="AI83" s="35">
        <f>PXIL!L83</f>
        <v>0</v>
      </c>
      <c r="AJ83" s="35">
        <f>PXIL!R83</f>
        <v>0</v>
      </c>
      <c r="AK83" s="35">
        <f>RTM_IEX!L83</f>
        <v>18.28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B84">
        <v>0</v>
      </c>
      <c r="C84">
        <v>0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0.181584</v>
      </c>
      <c r="AD84">
        <f t="shared" si="4"/>
        <v>23.098416</v>
      </c>
      <c r="AE84">
        <f>'IDT-1'!D84</f>
        <v>0</v>
      </c>
      <c r="AF84" s="25"/>
      <c r="AG84">
        <f t="shared" si="5"/>
        <v>23.098416</v>
      </c>
      <c r="AI84" s="35">
        <f>PXIL!L84</f>
        <v>0</v>
      </c>
      <c r="AJ84" s="35">
        <f>PXIL!R84</f>
        <v>0</v>
      </c>
      <c r="AK84" s="35">
        <f>RTM_IEX!L84</f>
        <v>18.28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B85">
        <v>0</v>
      </c>
      <c r="C85">
        <v>0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5.0000000000000009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0.17401799999999998</v>
      </c>
      <c r="AD85">
        <f t="shared" si="4"/>
        <v>22.135981999999998</v>
      </c>
      <c r="AE85">
        <f>'IDT-1'!D85</f>
        <v>0</v>
      </c>
      <c r="AF85" s="25"/>
      <c r="AG85">
        <f t="shared" si="5"/>
        <v>22.135981999999998</v>
      </c>
      <c r="AI85" s="35">
        <f>PXIL!L85</f>
        <v>0</v>
      </c>
      <c r="AJ85" s="35">
        <f>PXIL!R85</f>
        <v>0</v>
      </c>
      <c r="AK85" s="35">
        <f>RTM_IEX!L85</f>
        <v>17.309999999999999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B86">
        <v>0</v>
      </c>
      <c r="C86">
        <v>0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5.0000000000000009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0.17401799999999998</v>
      </c>
      <c r="AD86">
        <f t="shared" si="4"/>
        <v>22.135981999999998</v>
      </c>
      <c r="AE86">
        <f>'IDT-1'!D86</f>
        <v>0</v>
      </c>
      <c r="AF86" s="25"/>
      <c r="AG86">
        <f t="shared" si="5"/>
        <v>22.135981999999998</v>
      </c>
      <c r="AI86" s="35">
        <f>PXIL!L86</f>
        <v>0</v>
      </c>
      <c r="AJ86" s="35">
        <f>PXIL!R86</f>
        <v>0</v>
      </c>
      <c r="AK86" s="35">
        <f>RTM_IEX!L86</f>
        <v>17.309999999999999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B87">
        <v>0</v>
      </c>
      <c r="C87">
        <v>0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5.0000000000000009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0.17401799999999998</v>
      </c>
      <c r="AD87">
        <f t="shared" si="4"/>
        <v>22.135981999999998</v>
      </c>
      <c r="AE87">
        <f>'IDT-1'!D87</f>
        <v>0</v>
      </c>
      <c r="AF87" s="25"/>
      <c r="AG87">
        <f t="shared" si="5"/>
        <v>22.135981999999998</v>
      </c>
      <c r="AI87" s="35">
        <f>PXIL!L87</f>
        <v>0</v>
      </c>
      <c r="AJ87" s="35">
        <f>PXIL!R87</f>
        <v>0</v>
      </c>
      <c r="AK87" s="35">
        <f>RTM_IEX!L87</f>
        <v>17.309999999999999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B88">
        <v>0</v>
      </c>
      <c r="C88">
        <v>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0.17401980547196885</v>
      </c>
      <c r="AD88">
        <f t="shared" si="4"/>
        <v>22.136211665293271</v>
      </c>
      <c r="AE88">
        <f>'IDT-1'!D88</f>
        <v>0</v>
      </c>
      <c r="AF88" s="25"/>
      <c r="AG88">
        <f t="shared" si="5"/>
        <v>22.136211665293271</v>
      </c>
      <c r="AI88" s="35">
        <f>PXIL!L88</f>
        <v>0</v>
      </c>
      <c r="AJ88" s="35">
        <f>PXIL!R88</f>
        <v>0</v>
      </c>
      <c r="AK88" s="35">
        <f>RTM_IEX!L88</f>
        <v>17.309999999999999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B89">
        <v>0</v>
      </c>
      <c r="C89">
        <v>0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0.17027580547196886</v>
      </c>
      <c r="AD89">
        <f t="shared" si="4"/>
        <v>21.659955665293271</v>
      </c>
      <c r="AE89">
        <f>'IDT-1'!D89</f>
        <v>0</v>
      </c>
      <c r="AF89" s="25"/>
      <c r="AG89">
        <f t="shared" si="5"/>
        <v>21.659955665293271</v>
      </c>
      <c r="AI89" s="35">
        <f>PXIL!L89</f>
        <v>0</v>
      </c>
      <c r="AJ89" s="35">
        <f>PXIL!R89</f>
        <v>0</v>
      </c>
      <c r="AK89" s="35">
        <f>RTM_IEX!L89</f>
        <v>16.829999999999998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B90">
        <v>0</v>
      </c>
      <c r="C90">
        <v>0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0.16879380547196887</v>
      </c>
      <c r="AD90">
        <f t="shared" si="4"/>
        <v>21.471437665293276</v>
      </c>
      <c r="AE90">
        <f>'IDT-1'!D90</f>
        <v>0</v>
      </c>
      <c r="AF90" s="25"/>
      <c r="AG90">
        <f t="shared" si="5"/>
        <v>21.471437665293276</v>
      </c>
      <c r="AI90" s="35">
        <f>PXIL!L90</f>
        <v>0</v>
      </c>
      <c r="AJ90" s="35">
        <f>PXIL!R90</f>
        <v>0</v>
      </c>
      <c r="AK90" s="35">
        <f>RTM_IEX!L90</f>
        <v>16.64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B91">
        <v>0</v>
      </c>
      <c r="C91">
        <v>0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0.16879380547196887</v>
      </c>
      <c r="AD91">
        <f t="shared" si="4"/>
        <v>21.471437665293276</v>
      </c>
      <c r="AE91">
        <f>'IDT-1'!D91</f>
        <v>0</v>
      </c>
      <c r="AF91" s="25"/>
      <c r="AG91">
        <f t="shared" si="5"/>
        <v>21.471437665293276</v>
      </c>
      <c r="AI91" s="35">
        <f>PXIL!L91</f>
        <v>0</v>
      </c>
      <c r="AJ91" s="35">
        <f>PXIL!R91</f>
        <v>0</v>
      </c>
      <c r="AK91" s="35">
        <f>RTM_IEX!L91</f>
        <v>16.64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B92">
        <v>0</v>
      </c>
      <c r="C92">
        <v>0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0.16879380547196887</v>
      </c>
      <c r="AD92">
        <f t="shared" si="4"/>
        <v>21.471437665293276</v>
      </c>
      <c r="AE92">
        <f>'IDT-1'!D92</f>
        <v>0</v>
      </c>
      <c r="AF92" s="25"/>
      <c r="AG92">
        <f t="shared" si="5"/>
        <v>21.471437665293276</v>
      </c>
      <c r="AI92" s="35">
        <f>PXIL!L92</f>
        <v>0</v>
      </c>
      <c r="AJ92" s="35">
        <f>PXIL!R92</f>
        <v>0</v>
      </c>
      <c r="AK92" s="35">
        <f>RTM_IEX!L92</f>
        <v>16.64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B93">
        <v>0</v>
      </c>
      <c r="C93">
        <v>0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0.16879380547196887</v>
      </c>
      <c r="AD93">
        <f t="shared" si="4"/>
        <v>21.471437665293276</v>
      </c>
      <c r="AE93">
        <f>'IDT-1'!D93</f>
        <v>0</v>
      </c>
      <c r="AF93" s="25"/>
      <c r="AG93">
        <f t="shared" si="5"/>
        <v>21.471437665293276</v>
      </c>
      <c r="AI93" s="35">
        <f>PXIL!L93</f>
        <v>0</v>
      </c>
      <c r="AJ93" s="35">
        <f>PXIL!R93</f>
        <v>0</v>
      </c>
      <c r="AK93" s="35">
        <f>RTM_IEX!L93</f>
        <v>16.64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B94">
        <v>0</v>
      </c>
      <c r="C94">
        <v>0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0.168792</v>
      </c>
      <c r="AD94">
        <f t="shared" si="4"/>
        <v>21.471208000000001</v>
      </c>
      <c r="AE94">
        <f>'IDT-1'!D94</f>
        <v>0</v>
      </c>
      <c r="AF94" s="25"/>
      <c r="AG94">
        <f t="shared" si="5"/>
        <v>21.471208000000001</v>
      </c>
      <c r="AI94" s="35">
        <f>PXIL!L94</f>
        <v>0</v>
      </c>
      <c r="AJ94" s="35">
        <f>PXIL!R94</f>
        <v>0</v>
      </c>
      <c r="AK94" s="35">
        <f>RTM_IEX!L94</f>
        <v>16.64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B95">
        <v>0</v>
      </c>
      <c r="C95">
        <v>0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0.164268</v>
      </c>
      <c r="AD95">
        <f t="shared" si="4"/>
        <v>20.895731999999999</v>
      </c>
      <c r="AE95">
        <f>'IDT-1'!D95</f>
        <v>0</v>
      </c>
      <c r="AF95" s="25"/>
      <c r="AG95">
        <f t="shared" si="5"/>
        <v>20.895731999999999</v>
      </c>
      <c r="AI95" s="35">
        <f>PXIL!L95</f>
        <v>0</v>
      </c>
      <c r="AJ95" s="35">
        <f>PXIL!R95</f>
        <v>0</v>
      </c>
      <c r="AK95" s="35">
        <f>RTM_IEX!L95</f>
        <v>16.059999999999999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B96">
        <v>0</v>
      </c>
      <c r="C96">
        <v>0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0.15904200000000002</v>
      </c>
      <c r="AD96">
        <f t="shared" si="4"/>
        <v>20.230958000000001</v>
      </c>
      <c r="AE96">
        <f>'IDT-1'!D96</f>
        <v>0</v>
      </c>
      <c r="AF96" s="25"/>
      <c r="AG96">
        <f t="shared" si="5"/>
        <v>20.230958000000001</v>
      </c>
      <c r="AI96" s="35">
        <f>PXIL!L96</f>
        <v>0</v>
      </c>
      <c r="AJ96" s="35">
        <f>PXIL!R96</f>
        <v>0</v>
      </c>
      <c r="AK96" s="35">
        <f>RTM_IEX!L96</f>
        <v>15.39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B97">
        <v>0</v>
      </c>
      <c r="C97">
        <v>0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0.15678</v>
      </c>
      <c r="AD97">
        <f t="shared" si="4"/>
        <v>19.94322</v>
      </c>
      <c r="AE97">
        <f>'IDT-1'!D97</f>
        <v>0</v>
      </c>
      <c r="AF97" s="25"/>
      <c r="AG97">
        <f t="shared" si="5"/>
        <v>19.94322</v>
      </c>
      <c r="AI97" s="35">
        <f>PXIL!L97</f>
        <v>0</v>
      </c>
      <c r="AJ97" s="35">
        <f>PXIL!R97</f>
        <v>0</v>
      </c>
      <c r="AK97" s="35">
        <f>RTM_IEX!L97</f>
        <v>15.1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B98">
        <v>0</v>
      </c>
      <c r="C98">
        <v>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0.15155399999999999</v>
      </c>
      <c r="AD98">
        <f t="shared" si="4"/>
        <v>19.278445999999999</v>
      </c>
      <c r="AE98">
        <f>'IDT-1'!D98</f>
        <v>0</v>
      </c>
      <c r="AF98" s="25"/>
      <c r="AG98">
        <f t="shared" si="5"/>
        <v>19.278445999999999</v>
      </c>
      <c r="AI98" s="35">
        <f>PXIL!L98</f>
        <v>0</v>
      </c>
      <c r="AJ98" s="35">
        <f>PXIL!R98</f>
        <v>0</v>
      </c>
      <c r="AK98" s="35">
        <f>RTM_IEX!L98</f>
        <v>14.43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0.1200035919890599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6.1304999999999971E-2</v>
      </c>
      <c r="AB99" s="76">
        <f t="shared" si="6"/>
        <v>0</v>
      </c>
      <c r="AC99">
        <f t="shared" si="6"/>
        <v>4.1688550175146685E-3</v>
      </c>
      <c r="AD99">
        <f t="shared" si="6"/>
        <v>0.53029973697154542</v>
      </c>
      <c r="AE99">
        <f t="shared" ref="AE99:AT99" si="7">SUM(AE3:AE98)/4000</f>
        <v>0</v>
      </c>
      <c r="AG99">
        <f t="shared" si="7"/>
        <v>0.53029973697154542</v>
      </c>
      <c r="AI99">
        <f t="shared" si="7"/>
        <v>0</v>
      </c>
      <c r="AJ99">
        <f t="shared" si="7"/>
        <v>0</v>
      </c>
      <c r="AK99">
        <f t="shared" si="7"/>
        <v>0.35315999999999997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45753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18.21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0.142038</v>
      </c>
      <c r="AD3">
        <f>SUM(B3:AB3,AI3:AV3)-AC3</f>
        <v>18.067962000000001</v>
      </c>
      <c r="AE3">
        <v>0</v>
      </c>
      <c r="AF3" s="25"/>
      <c r="AG3">
        <f>SUM(AD3:AF3)</f>
        <v>18.067962000000001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15.69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0.12238199999999999</v>
      </c>
      <c r="AD4">
        <f t="shared" ref="AD4:AD67" si="1">SUM(B4:AB4,AI4:AV4)-AC4</f>
        <v>15.567618</v>
      </c>
      <c r="AE4">
        <v>0</v>
      </c>
      <c r="AF4" s="25"/>
      <c r="AG4">
        <f t="shared" ref="AG4:AG67" si="2">SUM(AD4:AF4)</f>
        <v>15.567618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13.77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0.10740599999999999</v>
      </c>
      <c r="AD5">
        <f t="shared" si="1"/>
        <v>13.662594</v>
      </c>
      <c r="AE5">
        <v>0</v>
      </c>
      <c r="AF5" s="25"/>
      <c r="AG5">
        <f t="shared" si="2"/>
        <v>13.662594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13.51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0.105378</v>
      </c>
      <c r="AD6">
        <f t="shared" si="1"/>
        <v>13.404622</v>
      </c>
      <c r="AE6">
        <v>0</v>
      </c>
      <c r="AF6" s="25"/>
      <c r="AG6">
        <f t="shared" si="2"/>
        <v>13.404622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13.35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0.10412999999999999</v>
      </c>
      <c r="AD7">
        <f t="shared" si="1"/>
        <v>13.24587</v>
      </c>
      <c r="AE7">
        <v>0</v>
      </c>
      <c r="AF7" s="25"/>
      <c r="AG7">
        <f t="shared" si="2"/>
        <v>13.24587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11.71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9.1338000000000003E-2</v>
      </c>
      <c r="AD8">
        <f t="shared" si="1"/>
        <v>11.618662</v>
      </c>
      <c r="AE8">
        <v>0</v>
      </c>
      <c r="AF8" s="25"/>
      <c r="AG8">
        <f t="shared" si="2"/>
        <v>11.618662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10.78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8.4083999999999992E-2</v>
      </c>
      <c r="AD9">
        <f t="shared" si="1"/>
        <v>10.695915999999999</v>
      </c>
      <c r="AE9">
        <v>0</v>
      </c>
      <c r="AF9" s="25"/>
      <c r="AG9">
        <f t="shared" si="2"/>
        <v>10.695915999999999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10.84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8.4551999999999988E-2</v>
      </c>
      <c r="AD10">
        <f t="shared" si="1"/>
        <v>10.755447999999999</v>
      </c>
      <c r="AE10">
        <v>0</v>
      </c>
      <c r="AF10" s="25"/>
      <c r="AG10">
        <f t="shared" si="2"/>
        <v>10.755447999999999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11.45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8.9309999999999987E-2</v>
      </c>
      <c r="AD11">
        <f t="shared" si="1"/>
        <v>11.36069</v>
      </c>
      <c r="AE11">
        <v>0</v>
      </c>
      <c r="AF11" s="25"/>
      <c r="AG11">
        <f t="shared" si="2"/>
        <v>11.36069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10.65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8.3070000000000005E-2</v>
      </c>
      <c r="AD12">
        <f t="shared" si="1"/>
        <v>10.566930000000001</v>
      </c>
      <c r="AE12">
        <v>0</v>
      </c>
      <c r="AF12" s="25"/>
      <c r="AG12">
        <f t="shared" si="2"/>
        <v>10.566930000000001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11.74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9.1572000000000001E-2</v>
      </c>
      <c r="AD13">
        <f t="shared" si="1"/>
        <v>11.648428000000001</v>
      </c>
      <c r="AE13">
        <v>0</v>
      </c>
      <c r="AF13" s="25"/>
      <c r="AG13">
        <f t="shared" si="2"/>
        <v>11.648428000000001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14.11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0.11005799999999999</v>
      </c>
      <c r="AD14">
        <f t="shared" si="1"/>
        <v>13.999941999999999</v>
      </c>
      <c r="AE14">
        <v>0</v>
      </c>
      <c r="AF14" s="25"/>
      <c r="AG14">
        <f t="shared" si="2"/>
        <v>13.999941999999999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13.45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0.10490999999999999</v>
      </c>
      <c r="AD15">
        <f t="shared" si="1"/>
        <v>13.345089999999999</v>
      </c>
      <c r="AE15">
        <v>0</v>
      </c>
      <c r="AF15" s="25"/>
      <c r="AG15">
        <f t="shared" si="2"/>
        <v>13.345089999999999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12.93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0.100854</v>
      </c>
      <c r="AD16">
        <f t="shared" si="1"/>
        <v>12.829146</v>
      </c>
      <c r="AE16">
        <v>0</v>
      </c>
      <c r="AF16" s="25"/>
      <c r="AG16">
        <f t="shared" si="2"/>
        <v>12.829146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16.11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0.12565799999999999</v>
      </c>
      <c r="AD17">
        <f t="shared" si="1"/>
        <v>15.984342</v>
      </c>
      <c r="AE17">
        <v>0</v>
      </c>
      <c r="AF17" s="25"/>
      <c r="AG17">
        <f t="shared" si="2"/>
        <v>15.984342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16.23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0.12659399999999998</v>
      </c>
      <c r="AD18">
        <f t="shared" si="1"/>
        <v>16.103406</v>
      </c>
      <c r="AE18">
        <v>0</v>
      </c>
      <c r="AF18" s="25"/>
      <c r="AG18">
        <f t="shared" si="2"/>
        <v>16.103406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17.059999999999999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0.13306799999999999</v>
      </c>
      <c r="AD19">
        <f t="shared" si="1"/>
        <v>16.926931999999997</v>
      </c>
      <c r="AE19">
        <v>0</v>
      </c>
      <c r="AF19" s="25"/>
      <c r="AG19">
        <f t="shared" si="2"/>
        <v>16.926931999999997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18.96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0.14788799999999999</v>
      </c>
      <c r="AD20">
        <f t="shared" si="1"/>
        <v>18.812112000000003</v>
      </c>
      <c r="AE20">
        <v>0</v>
      </c>
      <c r="AF20" s="25"/>
      <c r="AG20">
        <f t="shared" si="2"/>
        <v>18.812112000000003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1.35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0.16060199999999999</v>
      </c>
      <c r="AD21">
        <f t="shared" si="1"/>
        <v>20.429397999999999</v>
      </c>
      <c r="AE21">
        <v>0</v>
      </c>
      <c r="AF21" s="25"/>
      <c r="AG21">
        <f t="shared" si="2"/>
        <v>20.429397999999999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1.1499999999999999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0.15904199999999996</v>
      </c>
      <c r="AD22">
        <f t="shared" si="1"/>
        <v>20.230957999999998</v>
      </c>
      <c r="AE22">
        <v>0</v>
      </c>
      <c r="AF22" s="25"/>
      <c r="AG22">
        <f t="shared" si="2"/>
        <v>20.230957999999998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2.12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0.16660799999999998</v>
      </c>
      <c r="AD23">
        <f t="shared" si="1"/>
        <v>21.193391999999999</v>
      </c>
      <c r="AE23">
        <v>0</v>
      </c>
      <c r="AF23" s="25"/>
      <c r="AG23">
        <f t="shared" si="2"/>
        <v>21.193391999999999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3.37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0.17635799999999999</v>
      </c>
      <c r="AD24">
        <f t="shared" si="1"/>
        <v>22.433641999999999</v>
      </c>
      <c r="AE24">
        <v>0</v>
      </c>
      <c r="AF24" s="25"/>
      <c r="AG24">
        <f t="shared" si="2"/>
        <v>22.433641999999999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3.37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0.17635799999999999</v>
      </c>
      <c r="AD25">
        <f t="shared" si="1"/>
        <v>22.433641999999999</v>
      </c>
      <c r="AE25">
        <v>0</v>
      </c>
      <c r="AF25" s="25"/>
      <c r="AG25">
        <f t="shared" si="2"/>
        <v>22.433641999999999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1.73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0.16356599999999999</v>
      </c>
      <c r="AD26">
        <f t="shared" si="1"/>
        <v>20.806433999999999</v>
      </c>
      <c r="AE26">
        <v>0</v>
      </c>
      <c r="AF26" s="25"/>
      <c r="AG26">
        <f t="shared" si="2"/>
        <v>20.806433999999999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0.15007199999999998</v>
      </c>
      <c r="AD27">
        <f t="shared" si="1"/>
        <v>19.089927999999997</v>
      </c>
      <c r="AE27">
        <v>0</v>
      </c>
      <c r="AF27" s="25"/>
      <c r="AG27">
        <f t="shared" si="2"/>
        <v>19.089927999999997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3.27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0.17557799999999998</v>
      </c>
      <c r="AD28">
        <f t="shared" si="1"/>
        <v>22.334421999999996</v>
      </c>
      <c r="AE28">
        <v>0</v>
      </c>
      <c r="AF28" s="25"/>
      <c r="AG28">
        <f t="shared" si="2"/>
        <v>22.334421999999996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5.39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0.19211399999999998</v>
      </c>
      <c r="AD29">
        <f t="shared" si="1"/>
        <v>24.437885999999999</v>
      </c>
      <c r="AE29">
        <v>0</v>
      </c>
      <c r="AF29" s="25"/>
      <c r="AG29">
        <f t="shared" si="2"/>
        <v>24.437885999999999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0.15007199999999998</v>
      </c>
      <c r="AD30">
        <f t="shared" si="1"/>
        <v>19.089927999999997</v>
      </c>
      <c r="AE30">
        <v>0</v>
      </c>
      <c r="AF30" s="25"/>
      <c r="AG30">
        <f t="shared" si="2"/>
        <v>19.089927999999997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0.15007199999999998</v>
      </c>
      <c r="AD31">
        <f t="shared" si="1"/>
        <v>19.089927999999997</v>
      </c>
      <c r="AE31">
        <v>0</v>
      </c>
      <c r="AF31" s="25"/>
      <c r="AG31">
        <f t="shared" si="2"/>
        <v>19.089927999999997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0.77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0.15607799999999997</v>
      </c>
      <c r="AD32">
        <f t="shared" si="1"/>
        <v>19.853921999999997</v>
      </c>
      <c r="AE32">
        <v>0</v>
      </c>
      <c r="AF32" s="25"/>
      <c r="AG32">
        <f t="shared" si="2"/>
        <v>19.853921999999997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2.02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0.16582799999999998</v>
      </c>
      <c r="AD33">
        <f t="shared" si="1"/>
        <v>21.094171999999997</v>
      </c>
      <c r="AE33">
        <v>0</v>
      </c>
      <c r="AF33" s="25"/>
      <c r="AG33">
        <f t="shared" si="2"/>
        <v>21.094171999999997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1.44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0.161304</v>
      </c>
      <c r="AD34">
        <f t="shared" si="1"/>
        <v>20.518695999999998</v>
      </c>
      <c r="AE34">
        <v>0</v>
      </c>
      <c r="AF34" s="25"/>
      <c r="AG34">
        <f t="shared" si="2"/>
        <v>20.518695999999998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19.239999999999998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2.6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0.170352</v>
      </c>
      <c r="AD35">
        <f t="shared" si="1"/>
        <v>21.669647999999999</v>
      </c>
      <c r="AE35">
        <v>0</v>
      </c>
      <c r="AF35" s="25"/>
      <c r="AG35">
        <f t="shared" si="2"/>
        <v>21.669647999999999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1.54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0.16208399999999998</v>
      </c>
      <c r="AD36">
        <f t="shared" si="1"/>
        <v>20.617915999999997</v>
      </c>
      <c r="AE36">
        <v>0</v>
      </c>
      <c r="AF36" s="25"/>
      <c r="AG36">
        <f t="shared" si="2"/>
        <v>20.617915999999997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0.15007199999999998</v>
      </c>
      <c r="AD37">
        <f t="shared" si="1"/>
        <v>19.089927999999997</v>
      </c>
      <c r="AE37">
        <v>0</v>
      </c>
      <c r="AF37" s="25"/>
      <c r="AG37">
        <f t="shared" si="2"/>
        <v>19.089927999999997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0.28999999999999998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0.15233399999999997</v>
      </c>
      <c r="AD38">
        <f t="shared" si="1"/>
        <v>19.377665999999998</v>
      </c>
      <c r="AE38">
        <v>0</v>
      </c>
      <c r="AF38" s="25"/>
      <c r="AG38">
        <f t="shared" si="2"/>
        <v>19.377665999999998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0.15007199999999998</v>
      </c>
      <c r="AD39">
        <f t="shared" si="1"/>
        <v>19.089927999999997</v>
      </c>
      <c r="AE39">
        <v>0</v>
      </c>
      <c r="AF39" s="25"/>
      <c r="AG39">
        <f t="shared" si="2"/>
        <v>19.089927999999997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0.15007199999999998</v>
      </c>
      <c r="AD40">
        <f t="shared" si="1"/>
        <v>19.089927999999997</v>
      </c>
      <c r="AE40">
        <v>0</v>
      </c>
      <c r="AF40" s="25"/>
      <c r="AG40">
        <f t="shared" si="2"/>
        <v>19.089927999999997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0.15007199999999998</v>
      </c>
      <c r="AD41">
        <f t="shared" si="1"/>
        <v>19.089927999999997</v>
      </c>
      <c r="AE41">
        <v>0</v>
      </c>
      <c r="AF41" s="25"/>
      <c r="AG41">
        <f t="shared" si="2"/>
        <v>19.089927999999997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0.15007199999999998</v>
      </c>
      <c r="AD42">
        <f t="shared" si="1"/>
        <v>19.089927999999997</v>
      </c>
      <c r="AE42">
        <v>0</v>
      </c>
      <c r="AF42" s="25"/>
      <c r="AG42">
        <f t="shared" si="2"/>
        <v>19.089927999999997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2.79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0.17183399999999999</v>
      </c>
      <c r="AD43">
        <f t="shared" si="1"/>
        <v>21.858165999999997</v>
      </c>
      <c r="AE43">
        <v>0</v>
      </c>
      <c r="AF43" s="25"/>
      <c r="AG43">
        <f t="shared" si="2"/>
        <v>21.858165999999997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18.059999999999999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0.14086799999999999</v>
      </c>
      <c r="AD44">
        <f t="shared" si="1"/>
        <v>17.919131999999998</v>
      </c>
      <c r="AE44">
        <v>0</v>
      </c>
      <c r="AF44" s="25"/>
      <c r="AG44">
        <f t="shared" si="2"/>
        <v>17.919131999999998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16.12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0.12573600000000001</v>
      </c>
      <c r="AD45">
        <f t="shared" si="1"/>
        <v>15.994264000000001</v>
      </c>
      <c r="AE45">
        <v>0</v>
      </c>
      <c r="AF45" s="25"/>
      <c r="AG45">
        <f t="shared" si="2"/>
        <v>15.994264000000001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0.13494</v>
      </c>
      <c r="AD46">
        <f t="shared" si="1"/>
        <v>17.16506</v>
      </c>
      <c r="AE46">
        <v>0</v>
      </c>
      <c r="AF46" s="25"/>
      <c r="AG46">
        <f t="shared" si="2"/>
        <v>17.16506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0.12869999999999998</v>
      </c>
      <c r="AD47">
        <f t="shared" si="1"/>
        <v>16.371300000000002</v>
      </c>
      <c r="AE47">
        <v>0</v>
      </c>
      <c r="AF47" s="25"/>
      <c r="AG47">
        <f t="shared" si="2"/>
        <v>16.371300000000002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14.77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0.11520599999999999</v>
      </c>
      <c r="AD48">
        <f t="shared" si="1"/>
        <v>14.654793999999999</v>
      </c>
      <c r="AE48">
        <v>0</v>
      </c>
      <c r="AF48" s="25"/>
      <c r="AG48">
        <f t="shared" si="2"/>
        <v>14.654793999999999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0.11622</v>
      </c>
      <c r="AD49">
        <f t="shared" si="1"/>
        <v>14.78378</v>
      </c>
      <c r="AE49">
        <v>0</v>
      </c>
      <c r="AF49" s="25"/>
      <c r="AG49">
        <f t="shared" si="2"/>
        <v>14.78378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17.559999999999999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0.13696799999999998</v>
      </c>
      <c r="AD50">
        <f t="shared" si="1"/>
        <v>17.423031999999999</v>
      </c>
      <c r="AE50">
        <v>0</v>
      </c>
      <c r="AF50" s="25"/>
      <c r="AG50">
        <f t="shared" si="2"/>
        <v>17.423031999999999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19.239999999999998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2.89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0.17261399999999999</v>
      </c>
      <c r="AD51">
        <f t="shared" si="1"/>
        <v>21.957386</v>
      </c>
      <c r="AE51">
        <v>0</v>
      </c>
      <c r="AF51" s="25"/>
      <c r="AG51">
        <f t="shared" si="2"/>
        <v>21.957386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19.239999999999998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4.04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0.18158399999999997</v>
      </c>
      <c r="AD52">
        <f t="shared" si="1"/>
        <v>23.098415999999997</v>
      </c>
      <c r="AE52">
        <v>0</v>
      </c>
      <c r="AF52" s="25"/>
      <c r="AG52">
        <f t="shared" si="2"/>
        <v>23.098415999999997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19.239999999999998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4.04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0.18158399999999997</v>
      </c>
      <c r="AD53">
        <f t="shared" si="1"/>
        <v>23.098415999999997</v>
      </c>
      <c r="AE53">
        <v>0</v>
      </c>
      <c r="AF53" s="25"/>
      <c r="AG53">
        <f t="shared" si="2"/>
        <v>23.098415999999997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19.239999999999998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1.35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0.16060199999999999</v>
      </c>
      <c r="AD54">
        <f t="shared" si="1"/>
        <v>20.429397999999999</v>
      </c>
      <c r="AE54">
        <v>0</v>
      </c>
      <c r="AF54" s="25"/>
      <c r="AG54">
        <f t="shared" si="2"/>
        <v>20.429397999999999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3.66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0.17861999999999997</v>
      </c>
      <c r="AD55">
        <f t="shared" si="1"/>
        <v>22.72138</v>
      </c>
      <c r="AE55">
        <v>0</v>
      </c>
      <c r="AF55" s="25"/>
      <c r="AG55">
        <f t="shared" si="2"/>
        <v>22.72138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1.06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0.15833999999999998</v>
      </c>
      <c r="AD56">
        <f t="shared" si="1"/>
        <v>20.141659999999998</v>
      </c>
      <c r="AE56">
        <v>0</v>
      </c>
      <c r="AF56" s="25"/>
      <c r="AG56">
        <f t="shared" si="2"/>
        <v>20.141659999999998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0.15007199999999998</v>
      </c>
      <c r="AD57">
        <f t="shared" si="1"/>
        <v>19.089927999999997</v>
      </c>
      <c r="AE57">
        <v>0</v>
      </c>
      <c r="AF57" s="25"/>
      <c r="AG57">
        <f t="shared" si="2"/>
        <v>19.089927999999997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19.239999999999998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0.15007199999999998</v>
      </c>
      <c r="AD58">
        <f t="shared" si="1"/>
        <v>19.089927999999997</v>
      </c>
      <c r="AE58">
        <v>0</v>
      </c>
      <c r="AF58" s="25"/>
      <c r="AG58">
        <f t="shared" si="2"/>
        <v>19.089927999999997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19.239999999999998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0.48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0.15381599999999998</v>
      </c>
      <c r="AD59">
        <f t="shared" si="1"/>
        <v>19.566184</v>
      </c>
      <c r="AE59">
        <v>0</v>
      </c>
      <c r="AF59" s="25"/>
      <c r="AG59">
        <f t="shared" si="2"/>
        <v>19.566184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3.08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0.174096</v>
      </c>
      <c r="AD60">
        <f t="shared" si="1"/>
        <v>22.145904000000002</v>
      </c>
      <c r="AE60">
        <v>0</v>
      </c>
      <c r="AF60" s="25"/>
      <c r="AG60">
        <f t="shared" si="2"/>
        <v>22.145904000000002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1.54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0.16208399999999998</v>
      </c>
      <c r="AD61">
        <f t="shared" si="1"/>
        <v>20.617915999999997</v>
      </c>
      <c r="AE61">
        <v>0</v>
      </c>
      <c r="AF61" s="25"/>
      <c r="AG61">
        <f t="shared" si="2"/>
        <v>20.617915999999997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0.15007199999999998</v>
      </c>
      <c r="AD62">
        <f t="shared" si="1"/>
        <v>19.089927999999997</v>
      </c>
      <c r="AE62">
        <v>0</v>
      </c>
      <c r="AF62" s="25"/>
      <c r="AG62">
        <f t="shared" si="2"/>
        <v>19.089927999999997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1.54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0.16208399999999998</v>
      </c>
      <c r="AD63">
        <f t="shared" si="1"/>
        <v>20.617915999999997</v>
      </c>
      <c r="AE63">
        <v>0</v>
      </c>
      <c r="AF63" s="25"/>
      <c r="AG63">
        <f t="shared" si="2"/>
        <v>20.617915999999997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3.56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0.17783999999999997</v>
      </c>
      <c r="AD64">
        <f t="shared" si="1"/>
        <v>22.622159999999997</v>
      </c>
      <c r="AE64">
        <v>0</v>
      </c>
      <c r="AF64" s="25"/>
      <c r="AG64">
        <f t="shared" si="2"/>
        <v>22.622159999999997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7.89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0.21161399999999997</v>
      </c>
      <c r="AD65">
        <f t="shared" si="1"/>
        <v>26.918385999999998</v>
      </c>
      <c r="AE65">
        <v>0</v>
      </c>
      <c r="AF65" s="25"/>
      <c r="AG65">
        <f t="shared" si="2"/>
        <v>26.918385999999998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6.44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0.20030399999999998</v>
      </c>
      <c r="AD66">
        <f t="shared" si="1"/>
        <v>25.479696000000001</v>
      </c>
      <c r="AE66">
        <v>0</v>
      </c>
      <c r="AF66" s="25"/>
      <c r="AG66">
        <f t="shared" si="2"/>
        <v>25.479696000000001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3.66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0.17861999999999997</v>
      </c>
      <c r="AD67">
        <f t="shared" si="1"/>
        <v>22.72138</v>
      </c>
      <c r="AE67">
        <v>0</v>
      </c>
      <c r="AF67" s="25"/>
      <c r="AG67">
        <f t="shared" si="2"/>
        <v>22.72138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19.239999999999998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4.2300000000000004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0.18306599999999998</v>
      </c>
      <c r="AD68">
        <f t="shared" ref="AD68:AD98" si="4">SUM(B68:AB68,AI68:AV68)-AC68</f>
        <v>23.286933999999999</v>
      </c>
      <c r="AE68">
        <v>0</v>
      </c>
      <c r="AF68" s="25"/>
      <c r="AG68">
        <f t="shared" ref="AG68:AG98" si="5">SUM(AD68:AF68)</f>
        <v>23.286933999999999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1.54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0.16208399999999998</v>
      </c>
      <c r="AD69">
        <f t="shared" si="4"/>
        <v>20.617915999999997</v>
      </c>
      <c r="AE69">
        <v>0</v>
      </c>
      <c r="AF69" s="25"/>
      <c r="AG69">
        <f t="shared" si="5"/>
        <v>20.617915999999997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0.96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0.15755999999999998</v>
      </c>
      <c r="AD70">
        <f t="shared" si="4"/>
        <v>20.042439999999999</v>
      </c>
      <c r="AE70">
        <v>0</v>
      </c>
      <c r="AF70" s="25"/>
      <c r="AG70">
        <f t="shared" si="5"/>
        <v>20.042439999999999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6.93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0.20412599999999997</v>
      </c>
      <c r="AD71">
        <f t="shared" si="4"/>
        <v>25.965873999999999</v>
      </c>
      <c r="AE71">
        <v>0</v>
      </c>
      <c r="AF71" s="25"/>
      <c r="AG71">
        <f t="shared" si="5"/>
        <v>25.965873999999999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6.44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0.20030399999999998</v>
      </c>
      <c r="AD72">
        <f t="shared" si="4"/>
        <v>25.479696000000001</v>
      </c>
      <c r="AE72">
        <v>0</v>
      </c>
      <c r="AF72" s="25"/>
      <c r="AG72">
        <f t="shared" si="5"/>
        <v>25.479696000000001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4.8099999999999996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0.18758999999999998</v>
      </c>
      <c r="AD73">
        <f t="shared" si="4"/>
        <v>23.862409999999997</v>
      </c>
      <c r="AE73">
        <v>0</v>
      </c>
      <c r="AF73" s="25"/>
      <c r="AG73">
        <f t="shared" si="5"/>
        <v>23.862409999999997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6.25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0.19882199999999997</v>
      </c>
      <c r="AD74">
        <f t="shared" si="4"/>
        <v>25.291177999999999</v>
      </c>
      <c r="AE74">
        <v>0</v>
      </c>
      <c r="AF74" s="25"/>
      <c r="AG74">
        <f t="shared" si="5"/>
        <v>25.291177999999999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5.39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0.19211399999999998</v>
      </c>
      <c r="AD75">
        <f t="shared" si="4"/>
        <v>24.437885999999999</v>
      </c>
      <c r="AE75">
        <v>0</v>
      </c>
      <c r="AF75" s="25"/>
      <c r="AG75">
        <f t="shared" si="5"/>
        <v>24.437885999999999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5.87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0.19585799999999998</v>
      </c>
      <c r="AD76">
        <f t="shared" si="4"/>
        <v>24.914141999999998</v>
      </c>
      <c r="AE76">
        <v>0</v>
      </c>
      <c r="AF76" s="25"/>
      <c r="AG76">
        <f t="shared" si="5"/>
        <v>24.914141999999998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3.37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0.17635799999999999</v>
      </c>
      <c r="AD77">
        <f t="shared" si="4"/>
        <v>22.433641999999999</v>
      </c>
      <c r="AE77">
        <v>0</v>
      </c>
      <c r="AF77" s="25"/>
      <c r="AG77">
        <f t="shared" si="5"/>
        <v>22.433641999999999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4.2300000000000004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0.18306599999999998</v>
      </c>
      <c r="AD78">
        <f t="shared" si="4"/>
        <v>23.286933999999999</v>
      </c>
      <c r="AE78">
        <v>0</v>
      </c>
      <c r="AF78" s="25"/>
      <c r="AG78">
        <f t="shared" si="5"/>
        <v>23.286933999999999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4.62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0.186108</v>
      </c>
      <c r="AD79">
        <f t="shared" si="4"/>
        <v>23.673891999999999</v>
      </c>
      <c r="AE79">
        <v>0</v>
      </c>
      <c r="AF79" s="25"/>
      <c r="AG79">
        <f t="shared" si="5"/>
        <v>23.673891999999999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2.31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0.16808999999999996</v>
      </c>
      <c r="AD80">
        <f t="shared" si="4"/>
        <v>21.381909999999998</v>
      </c>
      <c r="AE80">
        <v>0</v>
      </c>
      <c r="AF80" s="25"/>
      <c r="AG80">
        <f t="shared" si="5"/>
        <v>21.381909999999998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4.71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0.18680999999999998</v>
      </c>
      <c r="AD81">
        <f t="shared" si="4"/>
        <v>23.763189999999998</v>
      </c>
      <c r="AE81">
        <v>0</v>
      </c>
      <c r="AF81" s="25"/>
      <c r="AG81">
        <f t="shared" si="5"/>
        <v>23.763189999999998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7.7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0.21013199999999999</v>
      </c>
      <c r="AD82">
        <f t="shared" si="4"/>
        <v>26.729867999999996</v>
      </c>
      <c r="AE82">
        <v>0</v>
      </c>
      <c r="AF82" s="25"/>
      <c r="AG82">
        <f t="shared" si="5"/>
        <v>26.729867999999996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7.31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0.20708999999999997</v>
      </c>
      <c r="AD83">
        <f t="shared" si="4"/>
        <v>26.342909999999996</v>
      </c>
      <c r="AE83">
        <v>0</v>
      </c>
      <c r="AF83" s="25"/>
      <c r="AG83">
        <f t="shared" si="5"/>
        <v>26.342909999999996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7.31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0.20708999999999997</v>
      </c>
      <c r="AD84">
        <f t="shared" si="4"/>
        <v>26.342909999999996</v>
      </c>
      <c r="AE84">
        <v>0</v>
      </c>
      <c r="AF84" s="25"/>
      <c r="AG84">
        <f t="shared" si="5"/>
        <v>26.342909999999996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5.96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0.19655999999999998</v>
      </c>
      <c r="AD85">
        <f t="shared" si="4"/>
        <v>25.003439999999998</v>
      </c>
      <c r="AE85">
        <v>0</v>
      </c>
      <c r="AF85" s="25"/>
      <c r="AG85">
        <f t="shared" si="5"/>
        <v>25.003439999999998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5.68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0.19437599999999997</v>
      </c>
      <c r="AD86">
        <f t="shared" si="4"/>
        <v>24.725624</v>
      </c>
      <c r="AE86">
        <v>0</v>
      </c>
      <c r="AF86" s="25"/>
      <c r="AG86">
        <f t="shared" si="5"/>
        <v>24.725624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5.68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0.19437599999999997</v>
      </c>
      <c r="AD87">
        <f t="shared" si="4"/>
        <v>24.725624</v>
      </c>
      <c r="AE87">
        <v>0</v>
      </c>
      <c r="AF87" s="25"/>
      <c r="AG87">
        <f t="shared" si="5"/>
        <v>24.725624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5.19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0.190554</v>
      </c>
      <c r="AD88">
        <f t="shared" si="4"/>
        <v>24.239446000000001</v>
      </c>
      <c r="AE88">
        <v>0</v>
      </c>
      <c r="AF88" s="25"/>
      <c r="AG88">
        <f t="shared" si="5"/>
        <v>24.239446000000001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5.48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0.19281599999999999</v>
      </c>
      <c r="AD89">
        <f t="shared" si="4"/>
        <v>24.527183999999998</v>
      </c>
      <c r="AE89">
        <v>0</v>
      </c>
      <c r="AF89" s="25"/>
      <c r="AG89">
        <f t="shared" si="5"/>
        <v>24.527183999999998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3.37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0.17635799999999999</v>
      </c>
      <c r="AD90">
        <f t="shared" si="4"/>
        <v>22.433641999999999</v>
      </c>
      <c r="AE90">
        <v>0</v>
      </c>
      <c r="AF90" s="25"/>
      <c r="AG90">
        <f t="shared" si="5"/>
        <v>22.433641999999999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2.02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0.16582799999999998</v>
      </c>
      <c r="AD91">
        <f t="shared" si="4"/>
        <v>21.094171999999997</v>
      </c>
      <c r="AE91">
        <v>0</v>
      </c>
      <c r="AF91" s="25"/>
      <c r="AG91">
        <f t="shared" si="5"/>
        <v>21.094171999999997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0.67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0.15529799999999999</v>
      </c>
      <c r="AD92">
        <f t="shared" si="4"/>
        <v>19.754702000000002</v>
      </c>
      <c r="AE92">
        <v>0</v>
      </c>
      <c r="AF92" s="25"/>
      <c r="AG92">
        <f t="shared" si="5"/>
        <v>19.754702000000002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1.64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0.16286399999999998</v>
      </c>
      <c r="AD93">
        <f t="shared" si="4"/>
        <v>20.717136</v>
      </c>
      <c r="AE93">
        <v>0</v>
      </c>
      <c r="AF93" s="25"/>
      <c r="AG93">
        <f t="shared" si="5"/>
        <v>20.717136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1.54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0.16208399999999998</v>
      </c>
      <c r="AD94">
        <f t="shared" si="4"/>
        <v>20.617915999999997</v>
      </c>
      <c r="AE94">
        <v>0</v>
      </c>
      <c r="AF94" s="25"/>
      <c r="AG94">
        <f t="shared" si="5"/>
        <v>20.617915999999997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2.89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0.17261399999999999</v>
      </c>
      <c r="AD95">
        <f t="shared" si="4"/>
        <v>21.957386</v>
      </c>
      <c r="AE95">
        <v>0</v>
      </c>
      <c r="AF95" s="25"/>
      <c r="AG95">
        <f t="shared" si="5"/>
        <v>21.957386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1.06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0.15833999999999998</v>
      </c>
      <c r="AD96">
        <f t="shared" si="4"/>
        <v>20.141659999999998</v>
      </c>
      <c r="AE96">
        <v>0</v>
      </c>
      <c r="AF96" s="25"/>
      <c r="AG96">
        <f t="shared" si="5"/>
        <v>20.141659999999998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0.14929200000000001</v>
      </c>
      <c r="AD97">
        <f t="shared" si="4"/>
        <v>18.990708000000001</v>
      </c>
      <c r="AE97">
        <v>0</v>
      </c>
      <c r="AF97" s="25"/>
      <c r="AG97">
        <f t="shared" si="5"/>
        <v>18.990708000000001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17.600000000000001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0.13728000000000001</v>
      </c>
      <c r="AD98">
        <f t="shared" si="4"/>
        <v>17.462720000000001</v>
      </c>
      <c r="AE98">
        <v>0</v>
      </c>
      <c r="AF98" s="25"/>
      <c r="AG98">
        <f t="shared" si="5"/>
        <v>17.462720000000001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0.43251500000000009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5.0897499999999998E-2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3.7706175000000001E-3</v>
      </c>
      <c r="AD99">
        <f t="shared" si="6"/>
        <v>0.47964188249999995</v>
      </c>
      <c r="AE99">
        <f t="shared" ref="AE99:AT99" si="8">SUM(AE3:AE98)/4000</f>
        <v>0</v>
      </c>
      <c r="AG99">
        <f t="shared" si="8"/>
        <v>0.47964188249999995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45753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488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486</v>
      </c>
    </row>
    <row r="3" spans="1:18">
      <c r="A3" s="8" t="s">
        <v>45</v>
      </c>
      <c r="B3" s="15">
        <f>'[1]06'!B5</f>
        <v>155</v>
      </c>
      <c r="C3" s="16">
        <f>'[1]06'!C5</f>
        <v>0</v>
      </c>
      <c r="D3" s="16">
        <f>'[1]06'!D5</f>
        <v>155</v>
      </c>
      <c r="E3" s="16">
        <f>'[1]06'!E5</f>
        <v>0</v>
      </c>
      <c r="F3" s="15">
        <f>SUM(B3:E3)</f>
        <v>310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'[1]06'!B6</f>
        <v>155</v>
      </c>
      <c r="C4" s="16">
        <f>'[1]06'!C6</f>
        <v>0</v>
      </c>
      <c r="D4" s="16">
        <f>'[1]06'!D6</f>
        <v>155</v>
      </c>
      <c r="E4" s="16">
        <f>'[1]06'!E6</f>
        <v>0</v>
      </c>
      <c r="F4" s="15">
        <f>SUM(B4:E4)</f>
        <v>310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'[1]06'!B7</f>
        <v>155</v>
      </c>
      <c r="C5" s="16">
        <f>'[1]06'!C7</f>
        <v>0</v>
      </c>
      <c r="D5" s="16">
        <f>'[1]06'!D7</f>
        <v>155</v>
      </c>
      <c r="E5" s="16">
        <f>'[1]06'!E7</f>
        <v>0</v>
      </c>
      <c r="F5" s="15">
        <f t="shared" ref="F5:F68" si="6">SUM(B5:E5)</f>
        <v>310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'[1]06'!B8</f>
        <v>155</v>
      </c>
      <c r="C6" s="16">
        <f>'[1]06'!C8</f>
        <v>0</v>
      </c>
      <c r="D6" s="16">
        <f>'[1]06'!D8</f>
        <v>155</v>
      </c>
      <c r="E6" s="16">
        <f>'[1]06'!E8</f>
        <v>0</v>
      </c>
      <c r="F6" s="15">
        <f t="shared" si="6"/>
        <v>310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'[1]06'!B9</f>
        <v>155</v>
      </c>
      <c r="C7" s="16">
        <f>'[1]06'!C9</f>
        <v>0</v>
      </c>
      <c r="D7" s="16">
        <f>'[1]06'!D9</f>
        <v>155</v>
      </c>
      <c r="E7" s="16">
        <f>'[1]06'!E9</f>
        <v>0</v>
      </c>
      <c r="F7" s="15">
        <f t="shared" si="6"/>
        <v>310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'[1]06'!B10</f>
        <v>155</v>
      </c>
      <c r="C8" s="16">
        <f>'[1]06'!C10</f>
        <v>0</v>
      </c>
      <c r="D8" s="16">
        <f>'[1]06'!D10</f>
        <v>155</v>
      </c>
      <c r="E8" s="16">
        <f>'[1]06'!E10</f>
        <v>0</v>
      </c>
      <c r="F8" s="15">
        <f t="shared" si="6"/>
        <v>310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'[1]06'!B11</f>
        <v>155</v>
      </c>
      <c r="C9" s="16">
        <f>'[1]06'!C11</f>
        <v>0</v>
      </c>
      <c r="D9" s="16">
        <f>'[1]06'!D11</f>
        <v>155</v>
      </c>
      <c r="E9" s="16">
        <f>'[1]06'!E11</f>
        <v>0</v>
      </c>
      <c r="F9" s="15">
        <f t="shared" si="6"/>
        <v>310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'[1]06'!B12</f>
        <v>155</v>
      </c>
      <c r="C10" s="16">
        <f>'[1]06'!C12</f>
        <v>0</v>
      </c>
      <c r="D10" s="16">
        <f>'[1]06'!D12</f>
        <v>155</v>
      </c>
      <c r="E10" s="16">
        <f>'[1]06'!E12</f>
        <v>0</v>
      </c>
      <c r="F10" s="15">
        <f t="shared" si="6"/>
        <v>310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'[1]06'!B13</f>
        <v>155</v>
      </c>
      <c r="C11" s="16">
        <f>'[1]06'!C13</f>
        <v>0</v>
      </c>
      <c r="D11" s="16">
        <f>'[1]06'!D13</f>
        <v>155</v>
      </c>
      <c r="E11" s="16">
        <f>'[1]06'!E13</f>
        <v>0</v>
      </c>
      <c r="F11" s="15">
        <f t="shared" si="6"/>
        <v>310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'[1]06'!B14</f>
        <v>155</v>
      </c>
      <c r="C12" s="16">
        <f>'[1]06'!C14</f>
        <v>0</v>
      </c>
      <c r="D12" s="16">
        <f>'[1]06'!D14</f>
        <v>155</v>
      </c>
      <c r="E12" s="16">
        <f>'[1]06'!E14</f>
        <v>0</v>
      </c>
      <c r="F12" s="15">
        <f t="shared" si="6"/>
        <v>310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'[1]06'!B15</f>
        <v>155</v>
      </c>
      <c r="C13" s="16">
        <f>'[1]06'!C15</f>
        <v>0</v>
      </c>
      <c r="D13" s="16">
        <f>'[1]06'!D15</f>
        <v>155</v>
      </c>
      <c r="E13" s="16">
        <f>'[1]06'!E15</f>
        <v>0</v>
      </c>
      <c r="F13" s="15">
        <f t="shared" si="6"/>
        <v>310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'[1]06'!B16</f>
        <v>155</v>
      </c>
      <c r="C14" s="16">
        <f>'[1]06'!C16</f>
        <v>0</v>
      </c>
      <c r="D14" s="16">
        <f>'[1]06'!D16</f>
        <v>155</v>
      </c>
      <c r="E14" s="16">
        <f>'[1]06'!E16</f>
        <v>0</v>
      </c>
      <c r="F14" s="15">
        <f t="shared" si="6"/>
        <v>310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'[1]06'!B17</f>
        <v>155</v>
      </c>
      <c r="C15" s="16">
        <f>'[1]06'!C17</f>
        <v>0</v>
      </c>
      <c r="D15" s="16">
        <f>'[1]06'!D17</f>
        <v>155</v>
      </c>
      <c r="E15" s="16">
        <f>'[1]06'!E17</f>
        <v>0</v>
      </c>
      <c r="F15" s="15">
        <f t="shared" si="6"/>
        <v>310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'[1]06'!B18</f>
        <v>155</v>
      </c>
      <c r="C16" s="16">
        <f>'[1]06'!C18</f>
        <v>0</v>
      </c>
      <c r="D16" s="16">
        <f>'[1]06'!D18</f>
        <v>155</v>
      </c>
      <c r="E16" s="16">
        <f>'[1]06'!E18</f>
        <v>0</v>
      </c>
      <c r="F16" s="15">
        <f t="shared" si="6"/>
        <v>310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'[1]06'!B19</f>
        <v>155</v>
      </c>
      <c r="C17" s="16">
        <f>'[1]06'!C19</f>
        <v>0</v>
      </c>
      <c r="D17" s="16">
        <f>'[1]06'!D19</f>
        <v>155</v>
      </c>
      <c r="E17" s="16">
        <f>'[1]06'!E19</f>
        <v>0</v>
      </c>
      <c r="F17" s="15">
        <f t="shared" si="6"/>
        <v>310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'[1]06'!B20</f>
        <v>155</v>
      </c>
      <c r="C18" s="16">
        <f>'[1]06'!C20</f>
        <v>0</v>
      </c>
      <c r="D18" s="16">
        <f>'[1]06'!D20</f>
        <v>155</v>
      </c>
      <c r="E18" s="16">
        <f>'[1]06'!E20</f>
        <v>0</v>
      </c>
      <c r="F18" s="15">
        <f t="shared" si="6"/>
        <v>310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'[1]06'!B21</f>
        <v>155</v>
      </c>
      <c r="C19" s="16">
        <f>'[1]06'!C21</f>
        <v>0</v>
      </c>
      <c r="D19" s="16">
        <f>'[1]06'!D21</f>
        <v>155</v>
      </c>
      <c r="E19" s="16">
        <f>'[1]06'!E21</f>
        <v>0</v>
      </c>
      <c r="F19" s="15">
        <f t="shared" si="6"/>
        <v>310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'[1]06'!B22</f>
        <v>155</v>
      </c>
      <c r="C20" s="16">
        <f>'[1]06'!C22</f>
        <v>0</v>
      </c>
      <c r="D20" s="16">
        <f>'[1]06'!D22</f>
        <v>155</v>
      </c>
      <c r="E20" s="16">
        <f>'[1]06'!E22</f>
        <v>0</v>
      </c>
      <c r="F20" s="15">
        <f t="shared" si="6"/>
        <v>310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'[1]06'!B23</f>
        <v>155</v>
      </c>
      <c r="C21" s="16">
        <f>'[1]06'!C23</f>
        <v>0</v>
      </c>
      <c r="D21" s="16">
        <f>'[1]06'!D23</f>
        <v>155</v>
      </c>
      <c r="E21" s="16">
        <f>'[1]06'!E23</f>
        <v>0</v>
      </c>
      <c r="F21" s="15">
        <f t="shared" si="6"/>
        <v>310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'[1]06'!B24</f>
        <v>155</v>
      </c>
      <c r="C22" s="16">
        <f>'[1]06'!C24</f>
        <v>0</v>
      </c>
      <c r="D22" s="16">
        <f>'[1]06'!D24</f>
        <v>155</v>
      </c>
      <c r="E22" s="16">
        <f>'[1]06'!E24</f>
        <v>0</v>
      </c>
      <c r="F22" s="15">
        <f t="shared" si="6"/>
        <v>310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'[1]06'!B25</f>
        <v>155</v>
      </c>
      <c r="C23" s="16">
        <f>'[1]06'!C25</f>
        <v>0</v>
      </c>
      <c r="D23" s="16">
        <f>'[1]06'!D25</f>
        <v>155</v>
      </c>
      <c r="E23" s="16">
        <f>'[1]06'!E25</f>
        <v>0</v>
      </c>
      <c r="F23" s="15">
        <f t="shared" si="6"/>
        <v>310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'[1]06'!B26</f>
        <v>155</v>
      </c>
      <c r="C24" s="16">
        <f>'[1]06'!C26</f>
        <v>0</v>
      </c>
      <c r="D24" s="16">
        <f>'[1]06'!D26</f>
        <v>155</v>
      </c>
      <c r="E24" s="16">
        <f>'[1]06'!E26</f>
        <v>0</v>
      </c>
      <c r="F24" s="15">
        <f t="shared" si="6"/>
        <v>310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'[1]06'!B27</f>
        <v>155</v>
      </c>
      <c r="C25" s="16">
        <f>'[1]06'!C27</f>
        <v>0</v>
      </c>
      <c r="D25" s="16">
        <f>'[1]06'!D27</f>
        <v>155</v>
      </c>
      <c r="E25" s="16">
        <f>'[1]06'!E27</f>
        <v>0</v>
      </c>
      <c r="F25" s="15">
        <f t="shared" si="6"/>
        <v>310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'[1]06'!B28</f>
        <v>155</v>
      </c>
      <c r="C26" s="16">
        <f>'[1]06'!C28</f>
        <v>0</v>
      </c>
      <c r="D26" s="16">
        <f>'[1]06'!D28</f>
        <v>155</v>
      </c>
      <c r="E26" s="16">
        <f>'[1]06'!E28</f>
        <v>0</v>
      </c>
      <c r="F26" s="15">
        <f t="shared" si="6"/>
        <v>310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'[1]06'!B29</f>
        <v>155</v>
      </c>
      <c r="C27" s="16">
        <f>'[1]06'!C29</f>
        <v>0</v>
      </c>
      <c r="D27" s="16">
        <f>'[1]06'!D29</f>
        <v>155</v>
      </c>
      <c r="E27" s="16">
        <f>'[1]06'!E29</f>
        <v>0</v>
      </c>
      <c r="F27" s="15">
        <f t="shared" si="6"/>
        <v>310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'[1]06'!B30</f>
        <v>155</v>
      </c>
      <c r="C28" s="16">
        <f>'[1]06'!C30</f>
        <v>0</v>
      </c>
      <c r="D28" s="16">
        <f>'[1]06'!D30</f>
        <v>155</v>
      </c>
      <c r="E28" s="16">
        <f>'[1]06'!E30</f>
        <v>0</v>
      </c>
      <c r="F28" s="15">
        <f t="shared" si="6"/>
        <v>310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'[1]06'!B31</f>
        <v>155</v>
      </c>
      <c r="C29" s="16">
        <f>'[1]06'!C31</f>
        <v>0</v>
      </c>
      <c r="D29" s="16">
        <f>'[1]06'!D31</f>
        <v>155</v>
      </c>
      <c r="E29" s="16">
        <f>'[1]06'!E31</f>
        <v>0</v>
      </c>
      <c r="F29" s="15">
        <f t="shared" si="6"/>
        <v>310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'[1]06'!B32</f>
        <v>155</v>
      </c>
      <c r="C30" s="16">
        <f>'[1]06'!C32</f>
        <v>0</v>
      </c>
      <c r="D30" s="16">
        <f>'[1]06'!D32</f>
        <v>155</v>
      </c>
      <c r="E30" s="16">
        <f>'[1]06'!E32</f>
        <v>0</v>
      </c>
      <c r="F30" s="15">
        <f t="shared" si="6"/>
        <v>310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'[1]06'!B33</f>
        <v>155</v>
      </c>
      <c r="C31" s="16">
        <f>'[1]06'!C33</f>
        <v>0</v>
      </c>
      <c r="D31" s="16">
        <f>'[1]06'!D33</f>
        <v>155</v>
      </c>
      <c r="E31" s="16">
        <f>'[1]06'!E33</f>
        <v>0</v>
      </c>
      <c r="F31" s="15">
        <f t="shared" si="6"/>
        <v>310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'[1]06'!B34</f>
        <v>155</v>
      </c>
      <c r="C32" s="16">
        <f>'[1]06'!C34</f>
        <v>0</v>
      </c>
      <c r="D32" s="16">
        <f>'[1]06'!D34</f>
        <v>155</v>
      </c>
      <c r="E32" s="16">
        <f>'[1]06'!E34</f>
        <v>0</v>
      </c>
      <c r="F32" s="15">
        <f t="shared" si="6"/>
        <v>310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'[1]06'!B35</f>
        <v>155</v>
      </c>
      <c r="C33" s="16">
        <f>'[1]06'!C35</f>
        <v>0</v>
      </c>
      <c r="D33" s="16">
        <f>'[1]06'!D35</f>
        <v>155</v>
      </c>
      <c r="E33" s="16">
        <f>'[1]06'!E35</f>
        <v>0</v>
      </c>
      <c r="F33" s="15">
        <f t="shared" si="6"/>
        <v>310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'[1]06'!B36</f>
        <v>155</v>
      </c>
      <c r="C34" s="16">
        <f>'[1]06'!C36</f>
        <v>0</v>
      </c>
      <c r="D34" s="16">
        <f>'[1]06'!D36</f>
        <v>155</v>
      </c>
      <c r="E34" s="16">
        <f>'[1]06'!E36</f>
        <v>0</v>
      </c>
      <c r="F34" s="15">
        <f t="shared" si="6"/>
        <v>310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'[1]06'!B37</f>
        <v>155</v>
      </c>
      <c r="C35" s="16">
        <f>'[1]06'!C37</f>
        <v>0</v>
      </c>
      <c r="D35" s="16">
        <f>'[1]06'!D37</f>
        <v>155</v>
      </c>
      <c r="E35" s="16">
        <f>'[1]06'!E37</f>
        <v>0</v>
      </c>
      <c r="F35" s="15">
        <f t="shared" si="6"/>
        <v>310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'[1]06'!B38</f>
        <v>155</v>
      </c>
      <c r="C36" s="16">
        <f>'[1]06'!C38</f>
        <v>0</v>
      </c>
      <c r="D36" s="16">
        <f>'[1]06'!D38</f>
        <v>155</v>
      </c>
      <c r="E36" s="16">
        <f>'[1]06'!E38</f>
        <v>0</v>
      </c>
      <c r="F36" s="15">
        <f t="shared" si="6"/>
        <v>310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'[1]06'!B39</f>
        <v>155</v>
      </c>
      <c r="C37" s="16">
        <f>'[1]06'!C39</f>
        <v>0</v>
      </c>
      <c r="D37" s="16">
        <f>'[1]06'!D39</f>
        <v>155</v>
      </c>
      <c r="E37" s="16">
        <f>'[1]06'!E39</f>
        <v>0</v>
      </c>
      <c r="F37" s="15">
        <f t="shared" si="6"/>
        <v>310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'[1]06'!B40</f>
        <v>155</v>
      </c>
      <c r="C38" s="16">
        <f>'[1]06'!C40</f>
        <v>0</v>
      </c>
      <c r="D38" s="16">
        <f>'[1]06'!D40</f>
        <v>155</v>
      </c>
      <c r="E38" s="16">
        <f>'[1]06'!E40</f>
        <v>0</v>
      </c>
      <c r="F38" s="15">
        <f t="shared" si="6"/>
        <v>310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'[1]06'!B41</f>
        <v>155</v>
      </c>
      <c r="C39" s="16">
        <f>'[1]06'!C41</f>
        <v>0</v>
      </c>
      <c r="D39" s="16">
        <f>'[1]06'!D41</f>
        <v>155</v>
      </c>
      <c r="E39" s="16">
        <f>'[1]06'!E41</f>
        <v>0</v>
      </c>
      <c r="F39" s="15">
        <f t="shared" si="6"/>
        <v>310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'[1]06'!B42</f>
        <v>155</v>
      </c>
      <c r="C40" s="16">
        <f>'[1]06'!C42</f>
        <v>0</v>
      </c>
      <c r="D40" s="16">
        <f>'[1]06'!D42</f>
        <v>155</v>
      </c>
      <c r="E40" s="16">
        <f>'[1]06'!E42</f>
        <v>0</v>
      </c>
      <c r="F40" s="15">
        <f t="shared" si="6"/>
        <v>310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'[1]06'!B43</f>
        <v>155</v>
      </c>
      <c r="C41" s="16">
        <f>'[1]06'!C43</f>
        <v>0</v>
      </c>
      <c r="D41" s="16">
        <f>'[1]06'!D43</f>
        <v>155</v>
      </c>
      <c r="E41" s="16">
        <f>'[1]06'!E43</f>
        <v>0</v>
      </c>
      <c r="F41" s="15">
        <f t="shared" si="6"/>
        <v>310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'[1]06'!B44</f>
        <v>155</v>
      </c>
      <c r="C42" s="16">
        <f>'[1]06'!C44</f>
        <v>0</v>
      </c>
      <c r="D42" s="16">
        <f>'[1]06'!D44</f>
        <v>155</v>
      </c>
      <c r="E42" s="16">
        <f>'[1]06'!E44</f>
        <v>0</v>
      </c>
      <c r="F42" s="15">
        <f t="shared" si="6"/>
        <v>310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'[1]06'!B45</f>
        <v>155</v>
      </c>
      <c r="C43" s="16">
        <f>'[1]06'!C45</f>
        <v>0</v>
      </c>
      <c r="D43" s="16">
        <f>'[1]06'!D45</f>
        <v>155</v>
      </c>
      <c r="E43" s="16">
        <f>'[1]06'!E45</f>
        <v>0</v>
      </c>
      <c r="F43" s="15">
        <f t="shared" si="6"/>
        <v>310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'[1]06'!B46</f>
        <v>155</v>
      </c>
      <c r="C44" s="16">
        <f>'[1]06'!C46</f>
        <v>0</v>
      </c>
      <c r="D44" s="16">
        <f>'[1]06'!D46</f>
        <v>155</v>
      </c>
      <c r="E44" s="16">
        <f>'[1]06'!E46</f>
        <v>0</v>
      </c>
      <c r="F44" s="15">
        <f t="shared" si="6"/>
        <v>310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'[1]06'!B47</f>
        <v>155</v>
      </c>
      <c r="C45" s="16">
        <f>'[1]06'!C47</f>
        <v>0</v>
      </c>
      <c r="D45" s="16">
        <f>'[1]06'!D47</f>
        <v>155</v>
      </c>
      <c r="E45" s="16">
        <f>'[1]06'!E47</f>
        <v>0</v>
      </c>
      <c r="F45" s="15">
        <f t="shared" si="6"/>
        <v>310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'[1]06'!B48</f>
        <v>155</v>
      </c>
      <c r="C46" s="16">
        <f>'[1]06'!C48</f>
        <v>0</v>
      </c>
      <c r="D46" s="16">
        <f>'[1]06'!D48</f>
        <v>155</v>
      </c>
      <c r="E46" s="16">
        <f>'[1]06'!E48</f>
        <v>0</v>
      </c>
      <c r="F46" s="15">
        <f t="shared" si="6"/>
        <v>310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'[1]06'!B49</f>
        <v>155</v>
      </c>
      <c r="C47" s="16">
        <f>'[1]06'!C49</f>
        <v>0</v>
      </c>
      <c r="D47" s="16">
        <f>'[1]06'!D49</f>
        <v>155</v>
      </c>
      <c r="E47" s="16">
        <f>'[1]06'!E49</f>
        <v>0</v>
      </c>
      <c r="F47" s="15">
        <f t="shared" si="6"/>
        <v>310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'[1]06'!B50</f>
        <v>155</v>
      </c>
      <c r="C48" s="16">
        <f>'[1]06'!C50</f>
        <v>0</v>
      </c>
      <c r="D48" s="16">
        <f>'[1]06'!D50</f>
        <v>155</v>
      </c>
      <c r="E48" s="16">
        <f>'[1]06'!E50</f>
        <v>0</v>
      </c>
      <c r="F48" s="15">
        <f t="shared" si="6"/>
        <v>310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'[1]06'!B51</f>
        <v>155</v>
      </c>
      <c r="C49" s="16">
        <f>'[1]06'!C51</f>
        <v>0</v>
      </c>
      <c r="D49" s="16">
        <f>'[1]06'!D51</f>
        <v>155</v>
      </c>
      <c r="E49" s="16">
        <f>'[1]06'!E51</f>
        <v>0</v>
      </c>
      <c r="F49" s="15">
        <f t="shared" si="6"/>
        <v>310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'[1]06'!B52</f>
        <v>155</v>
      </c>
      <c r="C50" s="16">
        <f>'[1]06'!C52</f>
        <v>0</v>
      </c>
      <c r="D50" s="16">
        <f>'[1]06'!D52</f>
        <v>155</v>
      </c>
      <c r="E50" s="16">
        <f>'[1]06'!E52</f>
        <v>0</v>
      </c>
      <c r="F50" s="15">
        <f t="shared" si="6"/>
        <v>310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'[1]06'!B53</f>
        <v>155</v>
      </c>
      <c r="C51" s="16">
        <f>'[1]06'!C53</f>
        <v>0</v>
      </c>
      <c r="D51" s="16">
        <f>'[1]06'!D53</f>
        <v>155</v>
      </c>
      <c r="E51" s="16">
        <f>'[1]06'!E53</f>
        <v>0</v>
      </c>
      <c r="F51" s="15">
        <f t="shared" si="6"/>
        <v>310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'[1]06'!B54</f>
        <v>155</v>
      </c>
      <c r="C52" s="16">
        <f>'[1]06'!C54</f>
        <v>0</v>
      </c>
      <c r="D52" s="16">
        <f>'[1]06'!D54</f>
        <v>155</v>
      </c>
      <c r="E52" s="16">
        <f>'[1]06'!E54</f>
        <v>0</v>
      </c>
      <c r="F52" s="15">
        <f t="shared" si="6"/>
        <v>310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'[1]06'!B55</f>
        <v>155</v>
      </c>
      <c r="C53" s="16">
        <f>'[1]06'!C55</f>
        <v>0</v>
      </c>
      <c r="D53" s="16">
        <f>'[1]06'!D55</f>
        <v>155</v>
      </c>
      <c r="E53" s="16">
        <f>'[1]06'!E55</f>
        <v>0</v>
      </c>
      <c r="F53" s="15">
        <f t="shared" si="6"/>
        <v>310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'[1]06'!B56</f>
        <v>155</v>
      </c>
      <c r="C54" s="16">
        <f>'[1]06'!C56</f>
        <v>0</v>
      </c>
      <c r="D54" s="16">
        <f>'[1]06'!D56</f>
        <v>155</v>
      </c>
      <c r="E54" s="16">
        <f>'[1]06'!E56</f>
        <v>0</v>
      </c>
      <c r="F54" s="15">
        <f t="shared" si="6"/>
        <v>310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'[1]06'!B57</f>
        <v>155</v>
      </c>
      <c r="C55" s="16">
        <f>'[1]06'!C57</f>
        <v>0</v>
      </c>
      <c r="D55" s="16">
        <f>'[1]06'!D57</f>
        <v>155</v>
      </c>
      <c r="E55" s="16">
        <f>'[1]06'!E57</f>
        <v>0</v>
      </c>
      <c r="F55" s="15">
        <f t="shared" si="6"/>
        <v>310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'[1]06'!B58</f>
        <v>155</v>
      </c>
      <c r="C56" s="16">
        <f>'[1]06'!C58</f>
        <v>0</v>
      </c>
      <c r="D56" s="16">
        <f>'[1]06'!D58</f>
        <v>155</v>
      </c>
      <c r="E56" s="16">
        <f>'[1]06'!E58</f>
        <v>0</v>
      </c>
      <c r="F56" s="15">
        <f t="shared" si="6"/>
        <v>310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'[1]06'!B59</f>
        <v>155</v>
      </c>
      <c r="C57" s="16">
        <f>'[1]06'!C59</f>
        <v>0</v>
      </c>
      <c r="D57" s="16">
        <f>'[1]06'!D59</f>
        <v>155</v>
      </c>
      <c r="E57" s="16">
        <f>'[1]06'!E59</f>
        <v>0</v>
      </c>
      <c r="F57" s="15">
        <f t="shared" si="6"/>
        <v>310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'[1]06'!B60</f>
        <v>155</v>
      </c>
      <c r="C58" s="16">
        <f>'[1]06'!C60</f>
        <v>0</v>
      </c>
      <c r="D58" s="16">
        <f>'[1]06'!D60</f>
        <v>155</v>
      </c>
      <c r="E58" s="16">
        <f>'[1]06'!E60</f>
        <v>0</v>
      </c>
      <c r="F58" s="15">
        <f t="shared" si="6"/>
        <v>310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'[1]06'!B61</f>
        <v>155</v>
      </c>
      <c r="C59" s="16">
        <f>'[1]06'!C61</f>
        <v>0</v>
      </c>
      <c r="D59" s="16">
        <f>'[1]06'!D61</f>
        <v>155</v>
      </c>
      <c r="E59" s="16">
        <f>'[1]06'!E61</f>
        <v>0</v>
      </c>
      <c r="F59" s="15">
        <f t="shared" si="6"/>
        <v>310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'[1]06'!B62</f>
        <v>155</v>
      </c>
      <c r="C60" s="16">
        <f>'[1]06'!C62</f>
        <v>0</v>
      </c>
      <c r="D60" s="16">
        <f>'[1]06'!D62</f>
        <v>155</v>
      </c>
      <c r="E60" s="16">
        <f>'[1]06'!E62</f>
        <v>0</v>
      </c>
      <c r="F60" s="15">
        <f t="shared" si="6"/>
        <v>310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'[1]06'!B63</f>
        <v>155</v>
      </c>
      <c r="C61" s="16">
        <f>'[1]06'!C63</f>
        <v>0</v>
      </c>
      <c r="D61" s="16">
        <f>'[1]06'!D63</f>
        <v>155</v>
      </c>
      <c r="E61" s="16">
        <f>'[1]06'!E63</f>
        <v>0</v>
      </c>
      <c r="F61" s="15">
        <f t="shared" si="6"/>
        <v>310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'[1]06'!B64</f>
        <v>155</v>
      </c>
      <c r="C62" s="16">
        <f>'[1]06'!C64</f>
        <v>0</v>
      </c>
      <c r="D62" s="16">
        <f>'[1]06'!D64</f>
        <v>155</v>
      </c>
      <c r="E62" s="16">
        <f>'[1]06'!E64</f>
        <v>0</v>
      </c>
      <c r="F62" s="15">
        <f t="shared" si="6"/>
        <v>310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'[1]06'!B65</f>
        <v>155</v>
      </c>
      <c r="C63" s="16">
        <f>'[1]06'!C65</f>
        <v>0</v>
      </c>
      <c r="D63" s="16">
        <f>'[1]06'!D65</f>
        <v>155</v>
      </c>
      <c r="E63" s="16">
        <f>'[1]06'!E65</f>
        <v>0</v>
      </c>
      <c r="F63" s="15">
        <f t="shared" si="6"/>
        <v>310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'[1]06'!B66</f>
        <v>155</v>
      </c>
      <c r="C64" s="16">
        <f>'[1]06'!C66</f>
        <v>0</v>
      </c>
      <c r="D64" s="16">
        <f>'[1]06'!D66</f>
        <v>155</v>
      </c>
      <c r="E64" s="16">
        <f>'[1]06'!E66</f>
        <v>0</v>
      </c>
      <c r="F64" s="15">
        <f t="shared" si="6"/>
        <v>310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'[1]06'!B67</f>
        <v>155</v>
      </c>
      <c r="C65" s="16">
        <f>'[1]06'!C67</f>
        <v>0</v>
      </c>
      <c r="D65" s="16">
        <f>'[1]06'!D67</f>
        <v>155</v>
      </c>
      <c r="E65" s="16">
        <f>'[1]06'!E67</f>
        <v>0</v>
      </c>
      <c r="F65" s="15">
        <f t="shared" si="6"/>
        <v>310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'[1]06'!B68</f>
        <v>155</v>
      </c>
      <c r="C66" s="16">
        <f>'[1]06'!C68</f>
        <v>0</v>
      </c>
      <c r="D66" s="16">
        <f>'[1]06'!D68</f>
        <v>155</v>
      </c>
      <c r="E66" s="16">
        <f>'[1]06'!E68</f>
        <v>0</v>
      </c>
      <c r="F66" s="15">
        <f t="shared" si="6"/>
        <v>310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'[1]06'!B69</f>
        <v>155</v>
      </c>
      <c r="C67" s="16">
        <f>'[1]06'!C69</f>
        <v>0</v>
      </c>
      <c r="D67" s="16">
        <f>'[1]06'!D69</f>
        <v>155</v>
      </c>
      <c r="E67" s="16">
        <f>'[1]06'!E69</f>
        <v>0</v>
      </c>
      <c r="F67" s="15">
        <f t="shared" si="6"/>
        <v>310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'[1]06'!B70</f>
        <v>155</v>
      </c>
      <c r="C68" s="16">
        <f>'[1]06'!C70</f>
        <v>0</v>
      </c>
      <c r="D68" s="16">
        <f>'[1]06'!D70</f>
        <v>155</v>
      </c>
      <c r="E68" s="16">
        <f>'[1]06'!E70</f>
        <v>0</v>
      </c>
      <c r="F68" s="15">
        <f t="shared" si="6"/>
        <v>310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'[1]06'!B71</f>
        <v>155</v>
      </c>
      <c r="C69" s="16">
        <f>'[1]06'!C71</f>
        <v>0</v>
      </c>
      <c r="D69" s="16">
        <f>'[1]06'!D71</f>
        <v>155</v>
      </c>
      <c r="E69" s="16">
        <f>'[1]06'!E71</f>
        <v>0</v>
      </c>
      <c r="F69" s="15">
        <f t="shared" ref="F69:F98" si="17">SUM(B69:E69)</f>
        <v>310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'[1]06'!B72</f>
        <v>155</v>
      </c>
      <c r="C70" s="16">
        <f>'[1]06'!C72</f>
        <v>0</v>
      </c>
      <c r="D70" s="16">
        <f>'[1]06'!D72</f>
        <v>155</v>
      </c>
      <c r="E70" s="16">
        <f>'[1]06'!E72</f>
        <v>0</v>
      </c>
      <c r="F70" s="15">
        <f t="shared" si="17"/>
        <v>310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'[1]06'!B73</f>
        <v>155</v>
      </c>
      <c r="C71" s="16">
        <f>'[1]06'!C73</f>
        <v>0</v>
      </c>
      <c r="D71" s="16">
        <f>'[1]06'!D73</f>
        <v>155</v>
      </c>
      <c r="E71" s="16">
        <f>'[1]06'!E73</f>
        <v>0</v>
      </c>
      <c r="F71" s="15">
        <f t="shared" si="17"/>
        <v>310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'[1]06'!B74</f>
        <v>155</v>
      </c>
      <c r="C72" s="16">
        <f>'[1]06'!C74</f>
        <v>0</v>
      </c>
      <c r="D72" s="16">
        <f>'[1]06'!D74</f>
        <v>155</v>
      </c>
      <c r="E72" s="16">
        <f>'[1]06'!E74</f>
        <v>0</v>
      </c>
      <c r="F72" s="15">
        <f t="shared" si="17"/>
        <v>310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'[1]06'!B75</f>
        <v>155</v>
      </c>
      <c r="C73" s="16">
        <f>'[1]06'!C75</f>
        <v>0</v>
      </c>
      <c r="D73" s="16">
        <f>'[1]06'!D75</f>
        <v>155</v>
      </c>
      <c r="E73" s="16">
        <f>'[1]06'!E75</f>
        <v>0</v>
      </c>
      <c r="F73" s="15">
        <f t="shared" si="17"/>
        <v>310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'[1]06'!B76</f>
        <v>155</v>
      </c>
      <c r="C74" s="16">
        <f>'[1]06'!C76</f>
        <v>0</v>
      </c>
      <c r="D74" s="16">
        <f>'[1]06'!D76</f>
        <v>155</v>
      </c>
      <c r="E74" s="16">
        <f>'[1]06'!E76</f>
        <v>0</v>
      </c>
      <c r="F74" s="15">
        <f t="shared" si="17"/>
        <v>310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'[1]06'!B77</f>
        <v>155</v>
      </c>
      <c r="C75" s="16">
        <f>'[1]06'!C77</f>
        <v>0</v>
      </c>
      <c r="D75" s="16">
        <f>'[1]06'!D77</f>
        <v>155</v>
      </c>
      <c r="E75" s="16">
        <f>'[1]06'!E77</f>
        <v>0</v>
      </c>
      <c r="F75" s="15">
        <f t="shared" si="17"/>
        <v>310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'[1]06'!B78</f>
        <v>155</v>
      </c>
      <c r="C76" s="16">
        <f>'[1]06'!C78</f>
        <v>0</v>
      </c>
      <c r="D76" s="16">
        <f>'[1]06'!D78</f>
        <v>155</v>
      </c>
      <c r="E76" s="16">
        <f>'[1]06'!E78</f>
        <v>0</v>
      </c>
      <c r="F76" s="15">
        <f t="shared" si="17"/>
        <v>310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'[1]06'!B79</f>
        <v>155</v>
      </c>
      <c r="C77" s="16">
        <f>'[1]06'!C79</f>
        <v>0</v>
      </c>
      <c r="D77" s="16">
        <f>'[1]06'!D79</f>
        <v>155</v>
      </c>
      <c r="E77" s="16">
        <f>'[1]06'!E79</f>
        <v>0</v>
      </c>
      <c r="F77" s="15">
        <f t="shared" si="17"/>
        <v>310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'[1]06'!B80</f>
        <v>155</v>
      </c>
      <c r="C78" s="16">
        <f>'[1]06'!C80</f>
        <v>0</v>
      </c>
      <c r="D78" s="16">
        <f>'[1]06'!D80</f>
        <v>155</v>
      </c>
      <c r="E78" s="16">
        <f>'[1]06'!E80</f>
        <v>0</v>
      </c>
      <c r="F78" s="15">
        <f t="shared" si="17"/>
        <v>310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'[1]06'!B81</f>
        <v>155</v>
      </c>
      <c r="C79" s="16">
        <f>'[1]06'!C81</f>
        <v>0</v>
      </c>
      <c r="D79" s="16">
        <f>'[1]06'!D81</f>
        <v>155</v>
      </c>
      <c r="E79" s="16">
        <f>'[1]06'!E81</f>
        <v>0</v>
      </c>
      <c r="F79" s="15">
        <f t="shared" si="17"/>
        <v>310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'[1]06'!B82</f>
        <v>155</v>
      </c>
      <c r="C80" s="16">
        <f>'[1]06'!C82</f>
        <v>0</v>
      </c>
      <c r="D80" s="16">
        <f>'[1]06'!D82</f>
        <v>155</v>
      </c>
      <c r="E80" s="16">
        <f>'[1]06'!E82</f>
        <v>0</v>
      </c>
      <c r="F80" s="15">
        <f t="shared" si="17"/>
        <v>310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'[1]06'!B83</f>
        <v>155</v>
      </c>
      <c r="C81" s="16">
        <f>'[1]06'!C83</f>
        <v>0</v>
      </c>
      <c r="D81" s="16">
        <f>'[1]06'!D83</f>
        <v>155</v>
      </c>
      <c r="E81" s="16">
        <f>'[1]06'!E83</f>
        <v>0</v>
      </c>
      <c r="F81" s="15">
        <f t="shared" si="17"/>
        <v>310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'[1]06'!B84</f>
        <v>155</v>
      </c>
      <c r="C82" s="16">
        <f>'[1]06'!C84</f>
        <v>0</v>
      </c>
      <c r="D82" s="16">
        <f>'[1]06'!D84</f>
        <v>155</v>
      </c>
      <c r="E82" s="16">
        <f>'[1]06'!E84</f>
        <v>0</v>
      </c>
      <c r="F82" s="15">
        <f t="shared" si="17"/>
        <v>310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'[1]06'!B85</f>
        <v>155</v>
      </c>
      <c r="C83" s="16">
        <f>'[1]06'!C85</f>
        <v>0</v>
      </c>
      <c r="D83" s="16">
        <f>'[1]06'!D85</f>
        <v>155</v>
      </c>
      <c r="E83" s="16">
        <f>'[1]06'!E85</f>
        <v>0</v>
      </c>
      <c r="F83" s="15">
        <f t="shared" si="17"/>
        <v>310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'[1]06'!B86</f>
        <v>155</v>
      </c>
      <c r="C84" s="16">
        <f>'[1]06'!C86</f>
        <v>0</v>
      </c>
      <c r="D84" s="16">
        <f>'[1]06'!D86</f>
        <v>155</v>
      </c>
      <c r="E84" s="16">
        <f>'[1]06'!E86</f>
        <v>0</v>
      </c>
      <c r="F84" s="15">
        <f t="shared" si="17"/>
        <v>310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'[1]06'!B87</f>
        <v>155</v>
      </c>
      <c r="C85" s="16">
        <f>'[1]06'!C87</f>
        <v>0</v>
      </c>
      <c r="D85" s="16">
        <f>'[1]06'!D87</f>
        <v>155</v>
      </c>
      <c r="E85" s="16">
        <f>'[1]06'!E87</f>
        <v>0</v>
      </c>
      <c r="F85" s="15">
        <f t="shared" si="17"/>
        <v>310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'[1]06'!B88</f>
        <v>155</v>
      </c>
      <c r="C86" s="16">
        <f>'[1]06'!C88</f>
        <v>0</v>
      </c>
      <c r="D86" s="16">
        <f>'[1]06'!D88</f>
        <v>155</v>
      </c>
      <c r="E86" s="16">
        <f>'[1]06'!E88</f>
        <v>0</v>
      </c>
      <c r="F86" s="15">
        <f t="shared" si="17"/>
        <v>310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'[1]06'!B89</f>
        <v>155</v>
      </c>
      <c r="C87" s="16">
        <f>'[1]06'!C89</f>
        <v>0</v>
      </c>
      <c r="D87" s="16">
        <f>'[1]06'!D89</f>
        <v>155</v>
      </c>
      <c r="E87" s="16">
        <f>'[1]06'!E89</f>
        <v>0</v>
      </c>
      <c r="F87" s="15">
        <f t="shared" si="17"/>
        <v>310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'[1]06'!B90</f>
        <v>155</v>
      </c>
      <c r="C88" s="16">
        <f>'[1]06'!C90</f>
        <v>0</v>
      </c>
      <c r="D88" s="16">
        <f>'[1]06'!D90</f>
        <v>155</v>
      </c>
      <c r="E88" s="16">
        <f>'[1]06'!E90</f>
        <v>0</v>
      </c>
      <c r="F88" s="15">
        <f t="shared" si="17"/>
        <v>310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'[1]06'!B91</f>
        <v>155</v>
      </c>
      <c r="C89" s="16">
        <f>'[1]06'!C91</f>
        <v>0</v>
      </c>
      <c r="D89" s="16">
        <f>'[1]06'!D91</f>
        <v>155</v>
      </c>
      <c r="E89" s="16">
        <f>'[1]06'!E91</f>
        <v>0</v>
      </c>
      <c r="F89" s="15">
        <f t="shared" si="17"/>
        <v>310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'[1]06'!B92</f>
        <v>155</v>
      </c>
      <c r="C90" s="16">
        <f>'[1]06'!C92</f>
        <v>0</v>
      </c>
      <c r="D90" s="16">
        <f>'[1]06'!D92</f>
        <v>155</v>
      </c>
      <c r="E90" s="16">
        <f>'[1]06'!E92</f>
        <v>0</v>
      </c>
      <c r="F90" s="15">
        <f t="shared" si="17"/>
        <v>310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'[1]06'!B93</f>
        <v>155</v>
      </c>
      <c r="C91" s="16">
        <f>'[1]06'!C93</f>
        <v>0</v>
      </c>
      <c r="D91" s="16">
        <f>'[1]06'!D93</f>
        <v>155</v>
      </c>
      <c r="E91" s="16">
        <f>'[1]06'!E93</f>
        <v>0</v>
      </c>
      <c r="F91" s="15">
        <f t="shared" si="17"/>
        <v>310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'[1]06'!B94</f>
        <v>155</v>
      </c>
      <c r="C92" s="16">
        <f>'[1]06'!C94</f>
        <v>0</v>
      </c>
      <c r="D92" s="16">
        <f>'[1]06'!D94</f>
        <v>155</v>
      </c>
      <c r="E92" s="16">
        <f>'[1]06'!E94</f>
        <v>0</v>
      </c>
      <c r="F92" s="15">
        <f t="shared" si="17"/>
        <v>310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'[1]06'!B95</f>
        <v>155</v>
      </c>
      <c r="C93" s="16">
        <f>'[1]06'!C95</f>
        <v>0</v>
      </c>
      <c r="D93" s="16">
        <f>'[1]06'!D95</f>
        <v>155</v>
      </c>
      <c r="E93" s="16">
        <f>'[1]06'!E95</f>
        <v>0</v>
      </c>
      <c r="F93" s="15">
        <f t="shared" si="17"/>
        <v>310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'[1]06'!B96</f>
        <v>155</v>
      </c>
      <c r="C94" s="16">
        <f>'[1]06'!C96</f>
        <v>0</v>
      </c>
      <c r="D94" s="16">
        <f>'[1]06'!D96</f>
        <v>155</v>
      </c>
      <c r="E94" s="16">
        <f>'[1]06'!E96</f>
        <v>0</v>
      </c>
      <c r="F94" s="15">
        <f t="shared" si="17"/>
        <v>310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'[1]06'!B97</f>
        <v>155</v>
      </c>
      <c r="C95" s="16">
        <f>'[1]06'!C97</f>
        <v>0</v>
      </c>
      <c r="D95" s="16">
        <f>'[1]06'!D97</f>
        <v>155</v>
      </c>
      <c r="E95" s="16">
        <f>'[1]06'!E97</f>
        <v>0</v>
      </c>
      <c r="F95" s="15">
        <f t="shared" si="17"/>
        <v>310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'[1]06'!B98</f>
        <v>155</v>
      </c>
      <c r="C96" s="16">
        <f>'[1]06'!C98</f>
        <v>0</v>
      </c>
      <c r="D96" s="16">
        <f>'[1]06'!D98</f>
        <v>155</v>
      </c>
      <c r="E96" s="16">
        <f>'[1]06'!E98</f>
        <v>0</v>
      </c>
      <c r="F96" s="15">
        <f t="shared" si="17"/>
        <v>310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'[1]06'!B99</f>
        <v>155</v>
      </c>
      <c r="C97" s="16">
        <f>'[1]06'!C99</f>
        <v>0</v>
      </c>
      <c r="D97" s="16">
        <f>'[1]06'!D99</f>
        <v>155</v>
      </c>
      <c r="E97" s="16">
        <f>'[1]06'!E99</f>
        <v>0</v>
      </c>
      <c r="F97" s="15">
        <f t="shared" si="17"/>
        <v>310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'[1]06'!B100</f>
        <v>155</v>
      </c>
      <c r="C98" s="16">
        <f>'[1]06'!C100</f>
        <v>0</v>
      </c>
      <c r="D98" s="16">
        <f>'[1]06'!D100</f>
        <v>155</v>
      </c>
      <c r="E98" s="16">
        <f>'[1]06'!E100</f>
        <v>0</v>
      </c>
      <c r="F98" s="15">
        <f t="shared" si="17"/>
        <v>310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3.72</v>
      </c>
      <c r="C99" s="15">
        <f t="shared" si="18"/>
        <v>0</v>
      </c>
      <c r="D99" s="15">
        <f t="shared" si="18"/>
        <v>3.72</v>
      </c>
      <c r="E99" s="15">
        <f t="shared" si="18"/>
        <v>0</v>
      </c>
      <c r="F99" s="15">
        <f t="shared" si="18"/>
        <v>7.44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18" workbookViewId="0">
      <selection activeCell="R97" sqref="R21:R97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45753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487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486</v>
      </c>
    </row>
    <row r="3" spans="1:19">
      <c r="A3" s="8" t="s">
        <v>45</v>
      </c>
      <c r="B3" s="201">
        <f>'[2]06'!B5</f>
        <v>78</v>
      </c>
      <c r="C3" s="202">
        <f>'[2]06'!C5</f>
        <v>0</v>
      </c>
      <c r="D3" s="202">
        <f>'[2]06'!D5</f>
        <v>0</v>
      </c>
      <c r="E3" s="202">
        <f>'[2]06'!E5</f>
        <v>0</v>
      </c>
      <c r="F3" s="15">
        <f>SUM(B3:E3)</f>
        <v>78</v>
      </c>
      <c r="G3" s="201">
        <f>'[2]06'!H5</f>
        <v>38</v>
      </c>
      <c r="H3" s="202">
        <f>'[2]06'!I5</f>
        <v>0</v>
      </c>
      <c r="I3" s="202">
        <f>'[2]06'!J5</f>
        <v>0</v>
      </c>
      <c r="J3" s="202">
        <f>'[2]06'!K5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1">
        <f>'[2]06'!B6</f>
        <v>78</v>
      </c>
      <c r="C4" s="202">
        <f>'[2]06'!C6</f>
        <v>0</v>
      </c>
      <c r="D4" s="202">
        <f>'[2]06'!D6</f>
        <v>0</v>
      </c>
      <c r="E4" s="202">
        <f>'[2]06'!E6</f>
        <v>0</v>
      </c>
      <c r="F4" s="15">
        <f>SUM(B4:E4)</f>
        <v>78</v>
      </c>
      <c r="G4" s="201">
        <f>'[2]06'!H6</f>
        <v>38</v>
      </c>
      <c r="H4" s="202">
        <f>'[2]06'!I6</f>
        <v>0</v>
      </c>
      <c r="I4" s="202">
        <f>'[2]06'!J6</f>
        <v>0</v>
      </c>
      <c r="J4" s="202">
        <f>'[2]06'!K6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1">
        <f>'[2]06'!B7</f>
        <v>78</v>
      </c>
      <c r="C5" s="202">
        <f>'[2]06'!C7</f>
        <v>0</v>
      </c>
      <c r="D5" s="202">
        <f>'[2]06'!D7</f>
        <v>0</v>
      </c>
      <c r="E5" s="202">
        <f>'[2]06'!E7</f>
        <v>0</v>
      </c>
      <c r="F5" s="15">
        <f t="shared" ref="F5:F68" si="6">SUM(B5:E5)</f>
        <v>78</v>
      </c>
      <c r="G5" s="201">
        <f>'[2]06'!H7</f>
        <v>38</v>
      </c>
      <c r="H5" s="202">
        <f>'[2]06'!I7</f>
        <v>0</v>
      </c>
      <c r="I5" s="202">
        <f>'[2]06'!J7</f>
        <v>0</v>
      </c>
      <c r="J5" s="202">
        <f>'[2]06'!K7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1">
        <f>'[2]06'!B8</f>
        <v>78</v>
      </c>
      <c r="C6" s="202">
        <f>'[2]06'!C8</f>
        <v>0</v>
      </c>
      <c r="D6" s="202">
        <f>'[2]06'!D8</f>
        <v>0</v>
      </c>
      <c r="E6" s="202">
        <f>'[2]06'!E8</f>
        <v>0</v>
      </c>
      <c r="F6" s="15">
        <f t="shared" si="6"/>
        <v>78</v>
      </c>
      <c r="G6" s="201">
        <f>'[2]06'!H8</f>
        <v>38</v>
      </c>
      <c r="H6" s="202">
        <f>'[2]06'!I8</f>
        <v>0</v>
      </c>
      <c r="I6" s="202">
        <f>'[2]06'!J8</f>
        <v>0</v>
      </c>
      <c r="J6" s="202">
        <f>'[2]06'!K8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1">
        <f>'[2]06'!B9</f>
        <v>78</v>
      </c>
      <c r="C7" s="202">
        <f>'[2]06'!C9</f>
        <v>0</v>
      </c>
      <c r="D7" s="202">
        <f>'[2]06'!D9</f>
        <v>0</v>
      </c>
      <c r="E7" s="202">
        <f>'[2]06'!E9</f>
        <v>0</v>
      </c>
      <c r="F7" s="15">
        <f t="shared" si="6"/>
        <v>78</v>
      </c>
      <c r="G7" s="201">
        <f>'[2]06'!H9</f>
        <v>38</v>
      </c>
      <c r="H7" s="202">
        <f>'[2]06'!I9</f>
        <v>0</v>
      </c>
      <c r="I7" s="202">
        <f>'[2]06'!J9</f>
        <v>0</v>
      </c>
      <c r="J7" s="202">
        <f>'[2]06'!K9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1">
        <f>'[2]06'!B10</f>
        <v>78</v>
      </c>
      <c r="C8" s="202">
        <f>'[2]06'!C10</f>
        <v>0</v>
      </c>
      <c r="D8" s="202">
        <f>'[2]06'!D10</f>
        <v>0</v>
      </c>
      <c r="E8" s="202">
        <f>'[2]06'!E10</f>
        <v>0</v>
      </c>
      <c r="F8" s="15">
        <f t="shared" si="6"/>
        <v>78</v>
      </c>
      <c r="G8" s="201">
        <f>'[2]06'!H10</f>
        <v>38</v>
      </c>
      <c r="H8" s="202">
        <f>'[2]06'!I10</f>
        <v>0</v>
      </c>
      <c r="I8" s="202">
        <f>'[2]06'!J10</f>
        <v>0</v>
      </c>
      <c r="J8" s="202">
        <f>'[2]06'!K10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1">
        <f>'[2]06'!B11</f>
        <v>78</v>
      </c>
      <c r="C9" s="202">
        <f>'[2]06'!C11</f>
        <v>0</v>
      </c>
      <c r="D9" s="202">
        <f>'[2]06'!D11</f>
        <v>0</v>
      </c>
      <c r="E9" s="202">
        <f>'[2]06'!E11</f>
        <v>0</v>
      </c>
      <c r="F9" s="15">
        <f t="shared" si="6"/>
        <v>78</v>
      </c>
      <c r="G9" s="201">
        <f>'[2]06'!H11</f>
        <v>38</v>
      </c>
      <c r="H9" s="202">
        <f>'[2]06'!I11</f>
        <v>0</v>
      </c>
      <c r="I9" s="202">
        <f>'[2]06'!J11</f>
        <v>0</v>
      </c>
      <c r="J9" s="202">
        <f>'[2]06'!K11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1">
        <f>'[2]06'!B12</f>
        <v>78</v>
      </c>
      <c r="C10" s="202">
        <f>'[2]06'!C12</f>
        <v>0</v>
      </c>
      <c r="D10" s="202">
        <f>'[2]06'!D12</f>
        <v>0</v>
      </c>
      <c r="E10" s="202">
        <f>'[2]06'!E12</f>
        <v>0</v>
      </c>
      <c r="F10" s="15">
        <f t="shared" si="6"/>
        <v>78</v>
      </c>
      <c r="G10" s="201">
        <f>'[2]06'!H12</f>
        <v>38</v>
      </c>
      <c r="H10" s="202">
        <f>'[2]06'!I12</f>
        <v>0</v>
      </c>
      <c r="I10" s="202">
        <f>'[2]06'!J12</f>
        <v>0</v>
      </c>
      <c r="J10" s="202">
        <f>'[2]06'!K12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1">
        <f>'[2]06'!B13</f>
        <v>78</v>
      </c>
      <c r="C11" s="202">
        <f>'[2]06'!C13</f>
        <v>0</v>
      </c>
      <c r="D11" s="202">
        <f>'[2]06'!D13</f>
        <v>0</v>
      </c>
      <c r="E11" s="202">
        <f>'[2]06'!E13</f>
        <v>0</v>
      </c>
      <c r="F11" s="15">
        <f t="shared" si="6"/>
        <v>78</v>
      </c>
      <c r="G11" s="201">
        <f>'[2]06'!H13</f>
        <v>38</v>
      </c>
      <c r="H11" s="202">
        <f>'[2]06'!I13</f>
        <v>0</v>
      </c>
      <c r="I11" s="202">
        <f>'[2]06'!J13</f>
        <v>0</v>
      </c>
      <c r="J11" s="202">
        <f>'[2]06'!K13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1">
        <f>'[2]06'!B14</f>
        <v>78</v>
      </c>
      <c r="C12" s="202">
        <f>'[2]06'!C14</f>
        <v>0</v>
      </c>
      <c r="D12" s="202">
        <f>'[2]06'!D14</f>
        <v>0</v>
      </c>
      <c r="E12" s="202">
        <f>'[2]06'!E14</f>
        <v>0</v>
      </c>
      <c r="F12" s="15">
        <f t="shared" si="6"/>
        <v>78</v>
      </c>
      <c r="G12" s="201">
        <f>'[2]06'!H14</f>
        <v>38</v>
      </c>
      <c r="H12" s="202">
        <f>'[2]06'!I14</f>
        <v>0</v>
      </c>
      <c r="I12" s="202">
        <f>'[2]06'!J14</f>
        <v>0</v>
      </c>
      <c r="J12" s="202">
        <f>'[2]06'!K14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1">
        <f>'[2]06'!B15</f>
        <v>78</v>
      </c>
      <c r="C13" s="202">
        <f>'[2]06'!C15</f>
        <v>0</v>
      </c>
      <c r="D13" s="202">
        <f>'[2]06'!D15</f>
        <v>0</v>
      </c>
      <c r="E13" s="202">
        <f>'[2]06'!E15</f>
        <v>0</v>
      </c>
      <c r="F13" s="15">
        <f t="shared" si="6"/>
        <v>78</v>
      </c>
      <c r="G13" s="201">
        <f>'[2]06'!H15</f>
        <v>38</v>
      </c>
      <c r="H13" s="202">
        <f>'[2]06'!I15</f>
        <v>0</v>
      </c>
      <c r="I13" s="202">
        <f>'[2]06'!J15</f>
        <v>0</v>
      </c>
      <c r="J13" s="202">
        <f>'[2]06'!K15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1">
        <f>'[2]06'!B16</f>
        <v>78</v>
      </c>
      <c r="C14" s="202">
        <f>'[2]06'!C16</f>
        <v>0</v>
      </c>
      <c r="D14" s="202">
        <f>'[2]06'!D16</f>
        <v>0</v>
      </c>
      <c r="E14" s="202">
        <f>'[2]06'!E16</f>
        <v>0</v>
      </c>
      <c r="F14" s="15">
        <f t="shared" si="6"/>
        <v>78</v>
      </c>
      <c r="G14" s="201">
        <f>'[2]06'!H16</f>
        <v>38</v>
      </c>
      <c r="H14" s="202">
        <f>'[2]06'!I16</f>
        <v>0</v>
      </c>
      <c r="I14" s="202">
        <f>'[2]06'!J16</f>
        <v>0</v>
      </c>
      <c r="J14" s="202">
        <f>'[2]06'!K16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1">
        <f>'[2]06'!B17</f>
        <v>78</v>
      </c>
      <c r="C15" s="202">
        <f>'[2]06'!C17</f>
        <v>0</v>
      </c>
      <c r="D15" s="202">
        <f>'[2]06'!D17</f>
        <v>0</v>
      </c>
      <c r="E15" s="202">
        <f>'[2]06'!E17</f>
        <v>0</v>
      </c>
      <c r="F15" s="15">
        <f t="shared" si="6"/>
        <v>78</v>
      </c>
      <c r="G15" s="201">
        <f>'[2]06'!H17</f>
        <v>38</v>
      </c>
      <c r="H15" s="202">
        <f>'[2]06'!I17</f>
        <v>0</v>
      </c>
      <c r="I15" s="202">
        <f>'[2]06'!J17</f>
        <v>0</v>
      </c>
      <c r="J15" s="202">
        <f>'[2]06'!K17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1">
        <f>'[2]06'!B18</f>
        <v>78</v>
      </c>
      <c r="C16" s="202">
        <f>'[2]06'!C18</f>
        <v>0</v>
      </c>
      <c r="D16" s="202">
        <f>'[2]06'!D18</f>
        <v>0</v>
      </c>
      <c r="E16" s="202">
        <f>'[2]06'!E18</f>
        <v>0</v>
      </c>
      <c r="F16" s="15">
        <f t="shared" si="6"/>
        <v>78</v>
      </c>
      <c r="G16" s="201">
        <f>'[2]06'!H18</f>
        <v>38</v>
      </c>
      <c r="H16" s="202">
        <f>'[2]06'!I18</f>
        <v>0</v>
      </c>
      <c r="I16" s="202">
        <f>'[2]06'!J18</f>
        <v>0</v>
      </c>
      <c r="J16" s="202">
        <f>'[2]06'!K18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1">
        <f>'[2]06'!B19</f>
        <v>78</v>
      </c>
      <c r="C17" s="202">
        <f>'[2]06'!C19</f>
        <v>0</v>
      </c>
      <c r="D17" s="202">
        <f>'[2]06'!D19</f>
        <v>0</v>
      </c>
      <c r="E17" s="202">
        <f>'[2]06'!E19</f>
        <v>0</v>
      </c>
      <c r="F17" s="15">
        <f t="shared" si="6"/>
        <v>78</v>
      </c>
      <c r="G17" s="201">
        <f>'[2]06'!H19</f>
        <v>38</v>
      </c>
      <c r="H17" s="202">
        <f>'[2]06'!I19</f>
        <v>0</v>
      </c>
      <c r="I17" s="202">
        <f>'[2]06'!J19</f>
        <v>0</v>
      </c>
      <c r="J17" s="202">
        <f>'[2]06'!K19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1">
        <f>'[2]06'!B20</f>
        <v>78</v>
      </c>
      <c r="C18" s="202">
        <f>'[2]06'!C20</f>
        <v>0</v>
      </c>
      <c r="D18" s="202">
        <f>'[2]06'!D20</f>
        <v>0</v>
      </c>
      <c r="E18" s="202">
        <f>'[2]06'!E20</f>
        <v>0</v>
      </c>
      <c r="F18" s="15">
        <f t="shared" si="6"/>
        <v>78</v>
      </c>
      <c r="G18" s="201">
        <f>'[2]06'!H20</f>
        <v>38</v>
      </c>
      <c r="H18" s="202">
        <f>'[2]06'!I20</f>
        <v>0</v>
      </c>
      <c r="I18" s="202">
        <f>'[2]06'!J20</f>
        <v>0</v>
      </c>
      <c r="J18" s="202">
        <f>'[2]06'!K20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1">
        <f>'[2]06'!B21</f>
        <v>78</v>
      </c>
      <c r="C19" s="202">
        <f>'[2]06'!C21</f>
        <v>0</v>
      </c>
      <c r="D19" s="202">
        <f>'[2]06'!D21</f>
        <v>0</v>
      </c>
      <c r="E19" s="202">
        <f>'[2]06'!E21</f>
        <v>0</v>
      </c>
      <c r="F19" s="15">
        <f t="shared" si="6"/>
        <v>78</v>
      </c>
      <c r="G19" s="201">
        <f>'[2]06'!H21</f>
        <v>39</v>
      </c>
      <c r="H19" s="202">
        <f>'[2]06'!I21</f>
        <v>0</v>
      </c>
      <c r="I19" s="202">
        <f>'[2]06'!J21</f>
        <v>0</v>
      </c>
      <c r="J19" s="202">
        <f>'[2]06'!K21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1">
        <f>'[2]06'!B22</f>
        <v>78</v>
      </c>
      <c r="C20" s="202">
        <f>'[2]06'!C22</f>
        <v>0</v>
      </c>
      <c r="D20" s="202">
        <f>'[2]06'!D22</f>
        <v>0</v>
      </c>
      <c r="E20" s="202">
        <f>'[2]06'!E22</f>
        <v>0</v>
      </c>
      <c r="F20" s="15">
        <f t="shared" si="6"/>
        <v>78</v>
      </c>
      <c r="G20" s="201">
        <f>'[2]06'!H22</f>
        <v>39</v>
      </c>
      <c r="H20" s="202">
        <f>'[2]06'!I22</f>
        <v>0</v>
      </c>
      <c r="I20" s="202">
        <f>'[2]06'!J22</f>
        <v>0</v>
      </c>
      <c r="J20" s="202">
        <f>'[2]06'!K22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1">
        <f>'[2]06'!B23</f>
        <v>78</v>
      </c>
      <c r="C21" s="202">
        <f>'[2]06'!C23</f>
        <v>0</v>
      </c>
      <c r="D21" s="202">
        <f>'[2]06'!D23</f>
        <v>0</v>
      </c>
      <c r="E21" s="202">
        <f>'[2]06'!E23</f>
        <v>0</v>
      </c>
      <c r="F21" s="15">
        <f t="shared" si="6"/>
        <v>78</v>
      </c>
      <c r="G21" s="201">
        <f>'[2]06'!H23</f>
        <v>39</v>
      </c>
      <c r="H21" s="202">
        <f>'[2]06'!I23</f>
        <v>0</v>
      </c>
      <c r="I21" s="202">
        <f>'[2]06'!J23</f>
        <v>0</v>
      </c>
      <c r="J21" s="202">
        <f>'[2]06'!K23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1">
        <f>'[2]06'!B24</f>
        <v>78</v>
      </c>
      <c r="C22" s="202">
        <f>'[2]06'!C24</f>
        <v>0</v>
      </c>
      <c r="D22" s="202">
        <f>'[2]06'!D24</f>
        <v>0</v>
      </c>
      <c r="E22" s="202">
        <f>'[2]06'!E24</f>
        <v>0</v>
      </c>
      <c r="F22" s="15">
        <f t="shared" si="6"/>
        <v>78</v>
      </c>
      <c r="G22" s="201">
        <f>'[2]06'!H24</f>
        <v>39</v>
      </c>
      <c r="H22" s="202">
        <f>'[2]06'!I24</f>
        <v>0</v>
      </c>
      <c r="I22" s="202">
        <f>'[2]06'!J24</f>
        <v>0</v>
      </c>
      <c r="J22" s="202">
        <f>'[2]06'!K24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1">
        <f>'[2]06'!B25</f>
        <v>78</v>
      </c>
      <c r="C23" s="202">
        <f>'[2]06'!C25</f>
        <v>0</v>
      </c>
      <c r="D23" s="202">
        <f>'[2]06'!D25</f>
        <v>0</v>
      </c>
      <c r="E23" s="202">
        <f>'[2]06'!E25</f>
        <v>0</v>
      </c>
      <c r="F23" s="15">
        <f t="shared" si="6"/>
        <v>78</v>
      </c>
      <c r="G23" s="201">
        <f>'[2]06'!H25</f>
        <v>39</v>
      </c>
      <c r="H23" s="202">
        <f>'[2]06'!I25</f>
        <v>0</v>
      </c>
      <c r="I23" s="202">
        <f>'[2]06'!J25</f>
        <v>0</v>
      </c>
      <c r="J23" s="202">
        <f>'[2]06'!K25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1">
        <f>'[2]06'!B26</f>
        <v>78</v>
      </c>
      <c r="C24" s="202">
        <f>'[2]06'!C26</f>
        <v>0</v>
      </c>
      <c r="D24" s="202">
        <f>'[2]06'!D26</f>
        <v>0</v>
      </c>
      <c r="E24" s="202">
        <f>'[2]06'!E26</f>
        <v>0</v>
      </c>
      <c r="F24" s="15">
        <f t="shared" si="6"/>
        <v>78</v>
      </c>
      <c r="G24" s="201">
        <f>'[2]06'!H26</f>
        <v>39</v>
      </c>
      <c r="H24" s="202">
        <f>'[2]06'!I26</f>
        <v>0</v>
      </c>
      <c r="I24" s="202">
        <f>'[2]06'!J26</f>
        <v>0</v>
      </c>
      <c r="J24" s="202">
        <f>'[2]06'!K26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1">
        <f>'[2]06'!B27</f>
        <v>78</v>
      </c>
      <c r="C25" s="202">
        <f>'[2]06'!C27</f>
        <v>0</v>
      </c>
      <c r="D25" s="202">
        <f>'[2]06'!D27</f>
        <v>0</v>
      </c>
      <c r="E25" s="202">
        <f>'[2]06'!E27</f>
        <v>0</v>
      </c>
      <c r="F25" s="15">
        <f t="shared" si="6"/>
        <v>78</v>
      </c>
      <c r="G25" s="201">
        <f>'[2]06'!H27</f>
        <v>39</v>
      </c>
      <c r="H25" s="202">
        <f>'[2]06'!I27</f>
        <v>0</v>
      </c>
      <c r="I25" s="202">
        <f>'[2]06'!J27</f>
        <v>0</v>
      </c>
      <c r="J25" s="202">
        <f>'[2]06'!K27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1">
        <f>'[2]06'!B28</f>
        <v>78</v>
      </c>
      <c r="C26" s="202">
        <f>'[2]06'!C28</f>
        <v>0</v>
      </c>
      <c r="D26" s="202">
        <f>'[2]06'!D28</f>
        <v>0</v>
      </c>
      <c r="E26" s="202">
        <f>'[2]06'!E28</f>
        <v>0</v>
      </c>
      <c r="F26" s="15">
        <f t="shared" si="6"/>
        <v>78</v>
      </c>
      <c r="G26" s="201">
        <f>'[2]06'!H28</f>
        <v>39</v>
      </c>
      <c r="H26" s="202">
        <f>'[2]06'!I28</f>
        <v>0</v>
      </c>
      <c r="I26" s="202">
        <f>'[2]06'!J28</f>
        <v>0</v>
      </c>
      <c r="J26" s="202">
        <f>'[2]06'!K28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1">
        <f>'[2]06'!B29</f>
        <v>78</v>
      </c>
      <c r="C27" s="202">
        <f>'[2]06'!C29</f>
        <v>0</v>
      </c>
      <c r="D27" s="202">
        <f>'[2]06'!D29</f>
        <v>0</v>
      </c>
      <c r="E27" s="202">
        <f>'[2]06'!E29</f>
        <v>0</v>
      </c>
      <c r="F27" s="15">
        <f t="shared" si="6"/>
        <v>78</v>
      </c>
      <c r="G27" s="201">
        <f>'[2]06'!H29</f>
        <v>39</v>
      </c>
      <c r="H27" s="202">
        <f>'[2]06'!I29</f>
        <v>0</v>
      </c>
      <c r="I27" s="202">
        <f>'[2]06'!J29</f>
        <v>0</v>
      </c>
      <c r="J27" s="202">
        <f>'[2]06'!K29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1">
        <f>'[2]06'!B30</f>
        <v>78</v>
      </c>
      <c r="C28" s="202">
        <f>'[2]06'!C30</f>
        <v>0</v>
      </c>
      <c r="D28" s="202">
        <f>'[2]06'!D30</f>
        <v>0</v>
      </c>
      <c r="E28" s="202">
        <f>'[2]06'!E30</f>
        <v>0</v>
      </c>
      <c r="F28" s="15">
        <f t="shared" si="6"/>
        <v>78</v>
      </c>
      <c r="G28" s="201">
        <f>'[2]06'!H30</f>
        <v>39</v>
      </c>
      <c r="H28" s="202">
        <f>'[2]06'!I30</f>
        <v>0</v>
      </c>
      <c r="I28" s="202">
        <f>'[2]06'!J30</f>
        <v>0</v>
      </c>
      <c r="J28" s="202">
        <f>'[2]06'!K30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1">
        <f>'[2]06'!B31</f>
        <v>78</v>
      </c>
      <c r="C29" s="202">
        <f>'[2]06'!C31</f>
        <v>0</v>
      </c>
      <c r="D29" s="202">
        <f>'[2]06'!D31</f>
        <v>0</v>
      </c>
      <c r="E29" s="202">
        <f>'[2]06'!E31</f>
        <v>0</v>
      </c>
      <c r="F29" s="15">
        <f t="shared" si="6"/>
        <v>78</v>
      </c>
      <c r="G29" s="201">
        <f>'[2]06'!H31</f>
        <v>39</v>
      </c>
      <c r="H29" s="202">
        <f>'[2]06'!I31</f>
        <v>0</v>
      </c>
      <c r="I29" s="202">
        <f>'[2]06'!J31</f>
        <v>0</v>
      </c>
      <c r="J29" s="202">
        <f>'[2]06'!K31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1">
        <f>'[2]06'!B32</f>
        <v>78</v>
      </c>
      <c r="C30" s="202">
        <f>'[2]06'!C32</f>
        <v>0</v>
      </c>
      <c r="D30" s="202">
        <f>'[2]06'!D32</f>
        <v>0</v>
      </c>
      <c r="E30" s="202">
        <f>'[2]06'!E32</f>
        <v>0</v>
      </c>
      <c r="F30" s="15">
        <f t="shared" si="6"/>
        <v>78</v>
      </c>
      <c r="G30" s="201">
        <f>'[2]06'!H32</f>
        <v>39</v>
      </c>
      <c r="H30" s="202">
        <f>'[2]06'!I32</f>
        <v>0</v>
      </c>
      <c r="I30" s="202">
        <f>'[2]06'!J32</f>
        <v>0</v>
      </c>
      <c r="J30" s="202">
        <f>'[2]06'!K32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1">
        <f>'[2]06'!B33</f>
        <v>78</v>
      </c>
      <c r="C31" s="202">
        <f>'[2]06'!C33</f>
        <v>0</v>
      </c>
      <c r="D31" s="202">
        <f>'[2]06'!D33</f>
        <v>0</v>
      </c>
      <c r="E31" s="202">
        <f>'[2]06'!E33</f>
        <v>0</v>
      </c>
      <c r="F31" s="15">
        <f t="shared" si="6"/>
        <v>78</v>
      </c>
      <c r="G31" s="201">
        <f>'[2]06'!H33</f>
        <v>38</v>
      </c>
      <c r="H31" s="202">
        <f>'[2]06'!I33</f>
        <v>0</v>
      </c>
      <c r="I31" s="202">
        <f>'[2]06'!J33</f>
        <v>0</v>
      </c>
      <c r="J31" s="202">
        <f>'[2]06'!K33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1">
        <f>'[2]06'!B34</f>
        <v>78</v>
      </c>
      <c r="C32" s="202">
        <f>'[2]06'!C34</f>
        <v>0</v>
      </c>
      <c r="D32" s="202">
        <f>'[2]06'!D34</f>
        <v>0</v>
      </c>
      <c r="E32" s="202">
        <f>'[2]06'!E34</f>
        <v>0</v>
      </c>
      <c r="F32" s="15">
        <f t="shared" si="6"/>
        <v>78</v>
      </c>
      <c r="G32" s="201">
        <f>'[2]06'!H34</f>
        <v>38</v>
      </c>
      <c r="H32" s="202">
        <f>'[2]06'!I34</f>
        <v>0</v>
      </c>
      <c r="I32" s="202">
        <f>'[2]06'!J34</f>
        <v>0</v>
      </c>
      <c r="J32" s="202">
        <f>'[2]06'!K34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1">
        <f>'[2]06'!B35</f>
        <v>78</v>
      </c>
      <c r="C33" s="202">
        <f>'[2]06'!C35</f>
        <v>0</v>
      </c>
      <c r="D33" s="202">
        <f>'[2]06'!D35</f>
        <v>0</v>
      </c>
      <c r="E33" s="202">
        <f>'[2]06'!E35</f>
        <v>0</v>
      </c>
      <c r="F33" s="15">
        <f t="shared" si="6"/>
        <v>78</v>
      </c>
      <c r="G33" s="201">
        <f>'[2]06'!H35</f>
        <v>38</v>
      </c>
      <c r="H33" s="202">
        <f>'[2]06'!I35</f>
        <v>0</v>
      </c>
      <c r="I33" s="202">
        <f>'[2]06'!J35</f>
        <v>0</v>
      </c>
      <c r="J33" s="202">
        <f>'[2]06'!K35</f>
        <v>0</v>
      </c>
      <c r="K33" s="15">
        <f t="shared" si="3"/>
        <v>38</v>
      </c>
      <c r="L33" s="18">
        <f>frq!C33</f>
        <v>1</v>
      </c>
      <c r="M33" s="125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201">
        <f>'[2]06'!B36</f>
        <v>78</v>
      </c>
      <c r="C34" s="202">
        <f>'[2]06'!C36</f>
        <v>0</v>
      </c>
      <c r="D34" s="202">
        <f>'[2]06'!D36</f>
        <v>0</v>
      </c>
      <c r="E34" s="202">
        <f>'[2]06'!E36</f>
        <v>0</v>
      </c>
      <c r="F34" s="15">
        <f t="shared" si="6"/>
        <v>78</v>
      </c>
      <c r="G34" s="201">
        <f>'[2]06'!H36</f>
        <v>38</v>
      </c>
      <c r="H34" s="202">
        <f>'[2]06'!I36</f>
        <v>0</v>
      </c>
      <c r="I34" s="202">
        <f>'[2]06'!J36</f>
        <v>0</v>
      </c>
      <c r="J34" s="202">
        <f>'[2]06'!K36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1">
        <f>'[2]06'!B37</f>
        <v>78</v>
      </c>
      <c r="C35" s="202">
        <f>'[2]06'!C37</f>
        <v>0</v>
      </c>
      <c r="D35" s="202">
        <f>'[2]06'!D37</f>
        <v>0</v>
      </c>
      <c r="E35" s="202">
        <f>'[2]06'!E37</f>
        <v>0</v>
      </c>
      <c r="F35" s="15">
        <f t="shared" si="6"/>
        <v>78</v>
      </c>
      <c r="G35" s="201">
        <f>'[2]06'!H37</f>
        <v>38</v>
      </c>
      <c r="H35" s="202">
        <f>'[2]06'!I37</f>
        <v>0</v>
      </c>
      <c r="I35" s="202">
        <f>'[2]06'!J37</f>
        <v>0</v>
      </c>
      <c r="J35" s="202">
        <f>'[2]06'!K37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1">
        <f>'[2]06'!B38</f>
        <v>78</v>
      </c>
      <c r="C36" s="202">
        <f>'[2]06'!C38</f>
        <v>0</v>
      </c>
      <c r="D36" s="202">
        <f>'[2]06'!D38</f>
        <v>0</v>
      </c>
      <c r="E36" s="202">
        <f>'[2]06'!E38</f>
        <v>0</v>
      </c>
      <c r="F36" s="15">
        <f t="shared" si="6"/>
        <v>78</v>
      </c>
      <c r="G36" s="201">
        <f>'[2]06'!H38</f>
        <v>38</v>
      </c>
      <c r="H36" s="202">
        <f>'[2]06'!I38</f>
        <v>0</v>
      </c>
      <c r="I36" s="202">
        <f>'[2]06'!J38</f>
        <v>0</v>
      </c>
      <c r="J36" s="202">
        <f>'[2]06'!K38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1">
        <f>'[2]06'!B39</f>
        <v>78</v>
      </c>
      <c r="C37" s="202">
        <f>'[2]06'!C39</f>
        <v>0</v>
      </c>
      <c r="D37" s="202">
        <f>'[2]06'!D39</f>
        <v>0</v>
      </c>
      <c r="E37" s="202">
        <f>'[2]06'!E39</f>
        <v>0</v>
      </c>
      <c r="F37" s="15">
        <f t="shared" si="6"/>
        <v>78</v>
      </c>
      <c r="G37" s="201">
        <f>'[2]06'!H39</f>
        <v>38</v>
      </c>
      <c r="H37" s="202">
        <f>'[2]06'!I39</f>
        <v>0</v>
      </c>
      <c r="I37" s="202">
        <f>'[2]06'!J39</f>
        <v>0</v>
      </c>
      <c r="J37" s="202">
        <f>'[2]06'!K39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1">
        <f>'[2]06'!B40</f>
        <v>78</v>
      </c>
      <c r="C38" s="202">
        <f>'[2]06'!C40</f>
        <v>0</v>
      </c>
      <c r="D38" s="202">
        <f>'[2]06'!D40</f>
        <v>0</v>
      </c>
      <c r="E38" s="202">
        <f>'[2]06'!E40</f>
        <v>0</v>
      </c>
      <c r="F38" s="15">
        <f t="shared" si="6"/>
        <v>78</v>
      </c>
      <c r="G38" s="201">
        <f>'[2]06'!H40</f>
        <v>38</v>
      </c>
      <c r="H38" s="202">
        <f>'[2]06'!I40</f>
        <v>0</v>
      </c>
      <c r="I38" s="202">
        <f>'[2]06'!J40</f>
        <v>0</v>
      </c>
      <c r="J38" s="202">
        <f>'[2]06'!K40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1">
        <f>'[2]06'!B41</f>
        <v>78</v>
      </c>
      <c r="C39" s="202">
        <f>'[2]06'!C41</f>
        <v>0</v>
      </c>
      <c r="D39" s="202">
        <f>'[2]06'!D41</f>
        <v>0</v>
      </c>
      <c r="E39" s="202">
        <f>'[2]06'!E41</f>
        <v>0</v>
      </c>
      <c r="F39" s="15">
        <f t="shared" si="6"/>
        <v>78</v>
      </c>
      <c r="G39" s="201">
        <f>'[2]06'!H41</f>
        <v>38</v>
      </c>
      <c r="H39" s="202">
        <f>'[2]06'!I41</f>
        <v>0</v>
      </c>
      <c r="I39" s="202">
        <f>'[2]06'!J41</f>
        <v>0</v>
      </c>
      <c r="J39" s="202">
        <f>'[2]06'!K41</f>
        <v>0</v>
      </c>
      <c r="K39" s="15">
        <f t="shared" si="3"/>
        <v>38</v>
      </c>
      <c r="L39" s="18">
        <f>frq!C39</f>
        <v>1</v>
      </c>
      <c r="M39" s="125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  <c r="S39" s="18"/>
    </row>
    <row r="40" spans="1:19">
      <c r="A40" s="8" t="s">
        <v>82</v>
      </c>
      <c r="B40" s="201">
        <f>'[2]06'!B42</f>
        <v>78</v>
      </c>
      <c r="C40" s="202">
        <f>'[2]06'!C42</f>
        <v>0</v>
      </c>
      <c r="D40" s="202">
        <f>'[2]06'!D42</f>
        <v>0</v>
      </c>
      <c r="E40" s="202">
        <f>'[2]06'!E42</f>
        <v>0</v>
      </c>
      <c r="F40" s="15">
        <f t="shared" si="6"/>
        <v>78</v>
      </c>
      <c r="G40" s="201">
        <f>'[2]06'!H42</f>
        <v>38</v>
      </c>
      <c r="H40" s="202">
        <f>'[2]06'!I42</f>
        <v>0</v>
      </c>
      <c r="I40" s="202">
        <f>'[2]06'!J42</f>
        <v>0</v>
      </c>
      <c r="J40" s="202">
        <f>'[2]06'!K42</f>
        <v>0</v>
      </c>
      <c r="K40" s="15">
        <f t="shared" si="3"/>
        <v>38</v>
      </c>
      <c r="L40" s="18">
        <f>frq!C40</f>
        <v>1</v>
      </c>
      <c r="M40" s="125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  <c r="S40" s="18"/>
    </row>
    <row r="41" spans="1:19">
      <c r="A41" s="8" t="s">
        <v>83</v>
      </c>
      <c r="B41" s="201">
        <f>'[2]06'!B43</f>
        <v>78</v>
      </c>
      <c r="C41" s="202">
        <f>'[2]06'!C43</f>
        <v>0</v>
      </c>
      <c r="D41" s="202">
        <f>'[2]06'!D43</f>
        <v>0</v>
      </c>
      <c r="E41" s="202">
        <f>'[2]06'!E43</f>
        <v>0</v>
      </c>
      <c r="F41" s="15">
        <f t="shared" si="6"/>
        <v>78</v>
      </c>
      <c r="G41" s="201">
        <f>'[2]06'!H43</f>
        <v>38</v>
      </c>
      <c r="H41" s="202">
        <f>'[2]06'!I43</f>
        <v>0</v>
      </c>
      <c r="I41" s="202">
        <f>'[2]06'!J43</f>
        <v>0</v>
      </c>
      <c r="J41" s="202">
        <f>'[2]06'!K43</f>
        <v>0</v>
      </c>
      <c r="K41" s="15">
        <f t="shared" si="3"/>
        <v>38</v>
      </c>
      <c r="L41" s="18">
        <f>frq!C41</f>
        <v>1</v>
      </c>
      <c r="M41" s="125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  <c r="S41" s="18"/>
    </row>
    <row r="42" spans="1:19">
      <c r="A42" s="8" t="s">
        <v>84</v>
      </c>
      <c r="B42" s="201">
        <f>'[2]06'!B44</f>
        <v>78</v>
      </c>
      <c r="C42" s="202">
        <f>'[2]06'!C44</f>
        <v>0</v>
      </c>
      <c r="D42" s="202">
        <f>'[2]06'!D44</f>
        <v>0</v>
      </c>
      <c r="E42" s="202">
        <f>'[2]06'!E44</f>
        <v>0</v>
      </c>
      <c r="F42" s="15">
        <f t="shared" si="6"/>
        <v>78</v>
      </c>
      <c r="G42" s="201">
        <f>'[2]06'!H44</f>
        <v>38</v>
      </c>
      <c r="H42" s="202">
        <f>'[2]06'!I44</f>
        <v>0</v>
      </c>
      <c r="I42" s="202">
        <f>'[2]06'!J44</f>
        <v>0</v>
      </c>
      <c r="J42" s="202">
        <f>'[2]06'!K44</f>
        <v>0</v>
      </c>
      <c r="K42" s="15">
        <f t="shared" si="3"/>
        <v>38</v>
      </c>
      <c r="L42" s="18">
        <f>frq!C42</f>
        <v>1</v>
      </c>
      <c r="M42" s="125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  <c r="S42" s="18"/>
    </row>
    <row r="43" spans="1:19">
      <c r="A43" s="8" t="s">
        <v>85</v>
      </c>
      <c r="B43" s="201">
        <f>'[2]06'!B45</f>
        <v>78</v>
      </c>
      <c r="C43" s="202">
        <f>'[2]06'!C45</f>
        <v>0</v>
      </c>
      <c r="D43" s="202">
        <f>'[2]06'!D45</f>
        <v>0</v>
      </c>
      <c r="E43" s="202">
        <f>'[2]06'!E45</f>
        <v>0</v>
      </c>
      <c r="F43" s="15">
        <f t="shared" si="6"/>
        <v>78</v>
      </c>
      <c r="G43" s="201">
        <f>'[2]06'!H45</f>
        <v>37</v>
      </c>
      <c r="H43" s="202">
        <f>'[2]06'!I45</f>
        <v>0</v>
      </c>
      <c r="I43" s="202">
        <f>'[2]06'!J45</f>
        <v>0</v>
      </c>
      <c r="J43" s="202">
        <f>'[2]06'!K45</f>
        <v>0</v>
      </c>
      <c r="K43" s="15">
        <f t="shared" si="3"/>
        <v>37</v>
      </c>
      <c r="L43" s="18">
        <f>frq!C43</f>
        <v>1</v>
      </c>
      <c r="M43" s="125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  <c r="S43" s="18"/>
    </row>
    <row r="44" spans="1:19">
      <c r="A44" s="8" t="s">
        <v>86</v>
      </c>
      <c r="B44" s="201">
        <f>'[2]06'!B46</f>
        <v>78</v>
      </c>
      <c r="C44" s="202">
        <f>'[2]06'!C46</f>
        <v>0</v>
      </c>
      <c r="D44" s="202">
        <f>'[2]06'!D46</f>
        <v>0</v>
      </c>
      <c r="E44" s="202">
        <f>'[2]06'!E46</f>
        <v>0</v>
      </c>
      <c r="F44" s="15">
        <f t="shared" si="6"/>
        <v>78</v>
      </c>
      <c r="G44" s="201">
        <f>'[2]06'!H46</f>
        <v>37</v>
      </c>
      <c r="H44" s="202">
        <f>'[2]06'!I46</f>
        <v>0</v>
      </c>
      <c r="I44" s="202">
        <f>'[2]06'!J46</f>
        <v>0</v>
      </c>
      <c r="J44" s="202">
        <f>'[2]06'!K46</f>
        <v>0</v>
      </c>
      <c r="K44" s="15">
        <f t="shared" si="3"/>
        <v>37</v>
      </c>
      <c r="L44" s="18">
        <f>frq!C44</f>
        <v>1</v>
      </c>
      <c r="M44" s="125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  <c r="S44" s="18"/>
    </row>
    <row r="45" spans="1:19">
      <c r="A45" s="8" t="s">
        <v>87</v>
      </c>
      <c r="B45" s="201">
        <f>'[2]06'!B47</f>
        <v>78</v>
      </c>
      <c r="C45" s="202">
        <f>'[2]06'!C47</f>
        <v>0</v>
      </c>
      <c r="D45" s="202">
        <f>'[2]06'!D47</f>
        <v>0</v>
      </c>
      <c r="E45" s="202">
        <f>'[2]06'!E47</f>
        <v>0</v>
      </c>
      <c r="F45" s="15">
        <f t="shared" si="6"/>
        <v>78</v>
      </c>
      <c r="G45" s="201">
        <f>'[2]06'!H47</f>
        <v>37</v>
      </c>
      <c r="H45" s="202">
        <f>'[2]06'!I47</f>
        <v>0</v>
      </c>
      <c r="I45" s="202">
        <f>'[2]06'!J47</f>
        <v>0</v>
      </c>
      <c r="J45" s="202">
        <f>'[2]06'!K47</f>
        <v>0</v>
      </c>
      <c r="K45" s="15">
        <f t="shared" si="3"/>
        <v>37</v>
      </c>
      <c r="L45" s="18">
        <f>frq!C45</f>
        <v>1</v>
      </c>
      <c r="M45" s="125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  <c r="S45" s="18"/>
    </row>
    <row r="46" spans="1:19">
      <c r="A46" s="8" t="s">
        <v>88</v>
      </c>
      <c r="B46" s="201">
        <f>'[2]06'!B48</f>
        <v>78</v>
      </c>
      <c r="C46" s="202">
        <f>'[2]06'!C48</f>
        <v>0</v>
      </c>
      <c r="D46" s="202">
        <f>'[2]06'!D48</f>
        <v>0</v>
      </c>
      <c r="E46" s="202">
        <f>'[2]06'!E48</f>
        <v>0</v>
      </c>
      <c r="F46" s="15">
        <f t="shared" si="6"/>
        <v>78</v>
      </c>
      <c r="G46" s="201">
        <f>'[2]06'!H48</f>
        <v>37</v>
      </c>
      <c r="H46" s="202">
        <f>'[2]06'!I48</f>
        <v>0</v>
      </c>
      <c r="I46" s="202">
        <f>'[2]06'!J48</f>
        <v>0</v>
      </c>
      <c r="J46" s="202">
        <f>'[2]06'!K48</f>
        <v>0</v>
      </c>
      <c r="K46" s="15">
        <f t="shared" si="3"/>
        <v>37</v>
      </c>
      <c r="L46" s="18">
        <f>frq!C46</f>
        <v>1</v>
      </c>
      <c r="M46" s="125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  <c r="S46" s="18"/>
    </row>
    <row r="47" spans="1:19">
      <c r="A47" s="8" t="s">
        <v>89</v>
      </c>
      <c r="B47" s="201">
        <f>'[2]06'!B49</f>
        <v>78</v>
      </c>
      <c r="C47" s="202">
        <f>'[2]06'!C49</f>
        <v>0</v>
      </c>
      <c r="D47" s="202">
        <f>'[2]06'!D49</f>
        <v>0</v>
      </c>
      <c r="E47" s="202">
        <f>'[2]06'!E49</f>
        <v>0</v>
      </c>
      <c r="F47" s="15">
        <f t="shared" si="6"/>
        <v>78</v>
      </c>
      <c r="G47" s="201">
        <f>'[2]06'!H49</f>
        <v>36</v>
      </c>
      <c r="H47" s="202">
        <f>'[2]06'!I49</f>
        <v>0</v>
      </c>
      <c r="I47" s="202">
        <f>'[2]06'!J49</f>
        <v>0</v>
      </c>
      <c r="J47" s="202">
        <f>'[2]06'!K49</f>
        <v>0</v>
      </c>
      <c r="K47" s="15">
        <f t="shared" si="3"/>
        <v>36</v>
      </c>
      <c r="L47" s="18">
        <f>frq!C47</f>
        <v>1</v>
      </c>
      <c r="M47" s="125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  <c r="S47" s="18"/>
    </row>
    <row r="48" spans="1:19">
      <c r="A48" s="8" t="s">
        <v>90</v>
      </c>
      <c r="B48" s="201">
        <f>'[2]06'!B50</f>
        <v>78</v>
      </c>
      <c r="C48" s="202">
        <f>'[2]06'!C50</f>
        <v>0</v>
      </c>
      <c r="D48" s="202">
        <f>'[2]06'!D50</f>
        <v>0</v>
      </c>
      <c r="E48" s="202">
        <f>'[2]06'!E50</f>
        <v>0</v>
      </c>
      <c r="F48" s="15">
        <f t="shared" si="6"/>
        <v>78</v>
      </c>
      <c r="G48" s="201">
        <f>'[2]06'!H50</f>
        <v>36</v>
      </c>
      <c r="H48" s="202">
        <f>'[2]06'!I50</f>
        <v>0</v>
      </c>
      <c r="I48" s="202">
        <f>'[2]06'!J50</f>
        <v>0</v>
      </c>
      <c r="J48" s="202">
        <f>'[2]06'!K50</f>
        <v>0</v>
      </c>
      <c r="K48" s="15">
        <f t="shared" si="3"/>
        <v>36</v>
      </c>
      <c r="L48" s="18">
        <f>frq!C48</f>
        <v>1</v>
      </c>
      <c r="M48" s="125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  <c r="S48" s="18"/>
    </row>
    <row r="49" spans="1:19">
      <c r="A49" s="8" t="s">
        <v>91</v>
      </c>
      <c r="B49" s="201">
        <f>'[2]06'!B51</f>
        <v>78</v>
      </c>
      <c r="C49" s="202">
        <f>'[2]06'!C51</f>
        <v>0</v>
      </c>
      <c r="D49" s="202">
        <f>'[2]06'!D51</f>
        <v>0</v>
      </c>
      <c r="E49" s="202">
        <f>'[2]06'!E51</f>
        <v>0</v>
      </c>
      <c r="F49" s="15">
        <f t="shared" si="6"/>
        <v>78</v>
      </c>
      <c r="G49" s="201">
        <f>'[2]06'!H51</f>
        <v>36</v>
      </c>
      <c r="H49" s="202">
        <f>'[2]06'!I51</f>
        <v>0</v>
      </c>
      <c r="I49" s="202">
        <f>'[2]06'!J51</f>
        <v>0</v>
      </c>
      <c r="J49" s="202">
        <f>'[2]06'!K51</f>
        <v>0</v>
      </c>
      <c r="K49" s="15">
        <f t="shared" si="3"/>
        <v>36</v>
      </c>
      <c r="L49" s="18">
        <f>frq!C49</f>
        <v>1</v>
      </c>
      <c r="M49" s="125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  <c r="S49" s="18"/>
    </row>
    <row r="50" spans="1:19">
      <c r="A50" s="8" t="s">
        <v>92</v>
      </c>
      <c r="B50" s="201">
        <f>'[2]06'!B52</f>
        <v>78</v>
      </c>
      <c r="C50" s="202">
        <f>'[2]06'!C52</f>
        <v>0</v>
      </c>
      <c r="D50" s="202">
        <f>'[2]06'!D52</f>
        <v>0</v>
      </c>
      <c r="E50" s="202">
        <f>'[2]06'!E52</f>
        <v>0</v>
      </c>
      <c r="F50" s="15">
        <f t="shared" si="6"/>
        <v>78</v>
      </c>
      <c r="G50" s="201">
        <f>'[2]06'!H52</f>
        <v>36</v>
      </c>
      <c r="H50" s="202">
        <f>'[2]06'!I52</f>
        <v>0</v>
      </c>
      <c r="I50" s="202">
        <f>'[2]06'!J52</f>
        <v>0</v>
      </c>
      <c r="J50" s="202">
        <f>'[2]06'!K52</f>
        <v>0</v>
      </c>
      <c r="K50" s="15">
        <f t="shared" si="3"/>
        <v>36</v>
      </c>
      <c r="L50" s="18">
        <f>frq!C50</f>
        <v>1</v>
      </c>
      <c r="M50" s="125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  <c r="S50" s="18"/>
    </row>
    <row r="51" spans="1:19">
      <c r="A51" s="8" t="s">
        <v>93</v>
      </c>
      <c r="B51" s="201">
        <f>'[2]06'!B53</f>
        <v>78</v>
      </c>
      <c r="C51" s="202">
        <f>'[2]06'!C53</f>
        <v>0</v>
      </c>
      <c r="D51" s="202">
        <f>'[2]06'!D53</f>
        <v>0</v>
      </c>
      <c r="E51" s="202">
        <f>'[2]06'!E53</f>
        <v>0</v>
      </c>
      <c r="F51" s="15">
        <f t="shared" si="6"/>
        <v>78</v>
      </c>
      <c r="G51" s="201">
        <f>'[2]06'!H53</f>
        <v>35</v>
      </c>
      <c r="H51" s="202">
        <f>'[2]06'!I53</f>
        <v>0</v>
      </c>
      <c r="I51" s="202">
        <f>'[2]06'!J53</f>
        <v>0</v>
      </c>
      <c r="J51" s="202">
        <f>'[2]06'!K53</f>
        <v>0</v>
      </c>
      <c r="K51" s="15">
        <f t="shared" si="3"/>
        <v>35</v>
      </c>
      <c r="L51" s="18">
        <f>frq!C51</f>
        <v>1</v>
      </c>
      <c r="M51" s="125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  <c r="S51" s="18"/>
    </row>
    <row r="52" spans="1:19">
      <c r="A52" s="8" t="s">
        <v>94</v>
      </c>
      <c r="B52" s="201">
        <f>'[2]06'!B54</f>
        <v>78</v>
      </c>
      <c r="C52" s="202">
        <f>'[2]06'!C54</f>
        <v>0</v>
      </c>
      <c r="D52" s="202">
        <f>'[2]06'!D54</f>
        <v>0</v>
      </c>
      <c r="E52" s="202">
        <f>'[2]06'!E54</f>
        <v>0</v>
      </c>
      <c r="F52" s="15">
        <f t="shared" si="6"/>
        <v>78</v>
      </c>
      <c r="G52" s="201">
        <f>'[2]06'!H54</f>
        <v>35</v>
      </c>
      <c r="H52" s="202">
        <f>'[2]06'!I54</f>
        <v>0</v>
      </c>
      <c r="I52" s="202">
        <f>'[2]06'!J54</f>
        <v>0</v>
      </c>
      <c r="J52" s="202">
        <f>'[2]06'!K54</f>
        <v>0</v>
      </c>
      <c r="K52" s="15">
        <f t="shared" si="3"/>
        <v>35</v>
      </c>
      <c r="L52" s="18">
        <f>frq!C52</f>
        <v>1</v>
      </c>
      <c r="M52" s="125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  <c r="S52" s="18"/>
    </row>
    <row r="53" spans="1:19">
      <c r="A53" s="8" t="s">
        <v>95</v>
      </c>
      <c r="B53" s="201">
        <f>'[2]06'!B55</f>
        <v>78</v>
      </c>
      <c r="C53" s="202">
        <f>'[2]06'!C55</f>
        <v>0</v>
      </c>
      <c r="D53" s="202">
        <f>'[2]06'!D55</f>
        <v>0</v>
      </c>
      <c r="E53" s="202">
        <f>'[2]06'!E55</f>
        <v>0</v>
      </c>
      <c r="F53" s="15">
        <f t="shared" si="6"/>
        <v>78</v>
      </c>
      <c r="G53" s="201">
        <f>'[2]06'!H55</f>
        <v>35</v>
      </c>
      <c r="H53" s="202">
        <f>'[2]06'!I55</f>
        <v>0</v>
      </c>
      <c r="I53" s="202">
        <f>'[2]06'!J55</f>
        <v>0</v>
      </c>
      <c r="J53" s="202">
        <f>'[2]06'!K55</f>
        <v>0</v>
      </c>
      <c r="K53" s="15">
        <f t="shared" si="3"/>
        <v>35</v>
      </c>
      <c r="L53" s="18">
        <f>frq!C53</f>
        <v>1</v>
      </c>
      <c r="M53" s="125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  <c r="S53" s="18"/>
    </row>
    <row r="54" spans="1:19">
      <c r="A54" s="8" t="s">
        <v>96</v>
      </c>
      <c r="B54" s="201">
        <f>'[2]06'!B56</f>
        <v>78</v>
      </c>
      <c r="C54" s="202">
        <f>'[2]06'!C56</f>
        <v>0</v>
      </c>
      <c r="D54" s="202">
        <f>'[2]06'!D56</f>
        <v>0</v>
      </c>
      <c r="E54" s="202">
        <f>'[2]06'!E56</f>
        <v>0</v>
      </c>
      <c r="F54" s="15">
        <f t="shared" si="6"/>
        <v>78</v>
      </c>
      <c r="G54" s="201">
        <f>'[2]06'!H56</f>
        <v>35</v>
      </c>
      <c r="H54" s="202">
        <f>'[2]06'!I56</f>
        <v>0</v>
      </c>
      <c r="I54" s="202">
        <f>'[2]06'!J56</f>
        <v>0</v>
      </c>
      <c r="J54" s="202">
        <f>'[2]06'!K56</f>
        <v>0</v>
      </c>
      <c r="K54" s="15">
        <f t="shared" si="3"/>
        <v>35</v>
      </c>
      <c r="L54" s="18">
        <f>frq!C54</f>
        <v>1</v>
      </c>
      <c r="M54" s="125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  <c r="S54" s="18"/>
    </row>
    <row r="55" spans="1:19">
      <c r="A55" s="8" t="s">
        <v>97</v>
      </c>
      <c r="B55" s="201">
        <f>'[2]06'!B57</f>
        <v>78</v>
      </c>
      <c r="C55" s="202">
        <f>'[2]06'!C57</f>
        <v>0</v>
      </c>
      <c r="D55" s="202">
        <f>'[2]06'!D57</f>
        <v>0</v>
      </c>
      <c r="E55" s="202">
        <f>'[2]06'!E57</f>
        <v>0</v>
      </c>
      <c r="F55" s="15">
        <f t="shared" si="6"/>
        <v>78</v>
      </c>
      <c r="G55" s="201">
        <f>'[2]06'!H57</f>
        <v>35</v>
      </c>
      <c r="H55" s="202">
        <f>'[2]06'!I57</f>
        <v>0</v>
      </c>
      <c r="I55" s="202">
        <f>'[2]06'!J57</f>
        <v>0</v>
      </c>
      <c r="J55" s="202">
        <f>'[2]06'!K57</f>
        <v>0</v>
      </c>
      <c r="K55" s="15">
        <f t="shared" si="3"/>
        <v>35</v>
      </c>
      <c r="L55" s="18">
        <f>frq!C55</f>
        <v>1</v>
      </c>
      <c r="M55" s="125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  <c r="S55" s="18"/>
    </row>
    <row r="56" spans="1:19">
      <c r="A56" s="8" t="s">
        <v>98</v>
      </c>
      <c r="B56" s="201">
        <f>'[2]06'!B58</f>
        <v>78</v>
      </c>
      <c r="C56" s="202">
        <f>'[2]06'!C58</f>
        <v>0</v>
      </c>
      <c r="D56" s="202">
        <f>'[2]06'!D58</f>
        <v>0</v>
      </c>
      <c r="E56" s="202">
        <f>'[2]06'!E58</f>
        <v>0</v>
      </c>
      <c r="F56" s="15">
        <f t="shared" si="6"/>
        <v>78</v>
      </c>
      <c r="G56" s="201">
        <f>'[2]06'!H58</f>
        <v>35</v>
      </c>
      <c r="H56" s="202">
        <f>'[2]06'!I58</f>
        <v>0</v>
      </c>
      <c r="I56" s="202">
        <f>'[2]06'!J58</f>
        <v>0</v>
      </c>
      <c r="J56" s="202">
        <f>'[2]06'!K58</f>
        <v>0</v>
      </c>
      <c r="K56" s="15">
        <f t="shared" si="3"/>
        <v>35</v>
      </c>
      <c r="L56" s="18">
        <f>frq!C56</f>
        <v>1</v>
      </c>
      <c r="M56" s="125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  <c r="S56" s="18"/>
    </row>
    <row r="57" spans="1:19">
      <c r="A57" s="8" t="s">
        <v>99</v>
      </c>
      <c r="B57" s="201">
        <f>'[2]06'!B59</f>
        <v>78</v>
      </c>
      <c r="C57" s="202">
        <f>'[2]06'!C59</f>
        <v>0</v>
      </c>
      <c r="D57" s="202">
        <f>'[2]06'!D59</f>
        <v>0</v>
      </c>
      <c r="E57" s="202">
        <f>'[2]06'!E59</f>
        <v>0</v>
      </c>
      <c r="F57" s="15">
        <f t="shared" si="6"/>
        <v>78</v>
      </c>
      <c r="G57" s="201">
        <f>'[2]06'!H59</f>
        <v>35</v>
      </c>
      <c r="H57" s="202">
        <f>'[2]06'!I59</f>
        <v>0</v>
      </c>
      <c r="I57" s="202">
        <f>'[2]06'!J59</f>
        <v>0</v>
      </c>
      <c r="J57" s="202">
        <f>'[2]06'!K59</f>
        <v>0</v>
      </c>
      <c r="K57" s="15">
        <f t="shared" si="3"/>
        <v>35</v>
      </c>
      <c r="L57" s="18">
        <f>frq!C57</f>
        <v>1</v>
      </c>
      <c r="M57" s="125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  <c r="S57" s="18"/>
    </row>
    <row r="58" spans="1:19">
      <c r="A58" s="8" t="s">
        <v>100</v>
      </c>
      <c r="B58" s="201">
        <f>'[2]06'!B60</f>
        <v>78</v>
      </c>
      <c r="C58" s="202">
        <f>'[2]06'!C60</f>
        <v>0</v>
      </c>
      <c r="D58" s="202">
        <f>'[2]06'!D60</f>
        <v>0</v>
      </c>
      <c r="E58" s="202">
        <f>'[2]06'!E60</f>
        <v>0</v>
      </c>
      <c r="F58" s="15">
        <f t="shared" si="6"/>
        <v>78</v>
      </c>
      <c r="G58" s="201">
        <f>'[2]06'!H60</f>
        <v>35</v>
      </c>
      <c r="H58" s="202">
        <f>'[2]06'!I60</f>
        <v>0</v>
      </c>
      <c r="I58" s="202">
        <f>'[2]06'!J60</f>
        <v>0</v>
      </c>
      <c r="J58" s="202">
        <f>'[2]06'!K60</f>
        <v>0</v>
      </c>
      <c r="K58" s="15">
        <f t="shared" si="3"/>
        <v>35</v>
      </c>
      <c r="L58" s="18">
        <f>frq!C58</f>
        <v>1</v>
      </c>
      <c r="M58" s="125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  <c r="S58" s="18"/>
    </row>
    <row r="59" spans="1:19">
      <c r="A59" s="8" t="s">
        <v>101</v>
      </c>
      <c r="B59" s="201">
        <f>'[2]06'!B61</f>
        <v>78</v>
      </c>
      <c r="C59" s="202">
        <f>'[2]06'!C61</f>
        <v>0</v>
      </c>
      <c r="D59" s="202">
        <f>'[2]06'!D61</f>
        <v>0</v>
      </c>
      <c r="E59" s="202">
        <f>'[2]06'!E61</f>
        <v>0</v>
      </c>
      <c r="F59" s="15">
        <f t="shared" si="6"/>
        <v>78</v>
      </c>
      <c r="G59" s="201">
        <f>'[2]06'!H61</f>
        <v>35</v>
      </c>
      <c r="H59" s="202">
        <f>'[2]06'!I61</f>
        <v>0</v>
      </c>
      <c r="I59" s="202">
        <f>'[2]06'!J61</f>
        <v>0</v>
      </c>
      <c r="J59" s="202">
        <f>'[2]06'!K61</f>
        <v>0</v>
      </c>
      <c r="K59" s="15">
        <f t="shared" si="3"/>
        <v>35</v>
      </c>
      <c r="L59" s="18">
        <f>frq!C59</f>
        <v>1</v>
      </c>
      <c r="M59" s="125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  <c r="S59" s="18"/>
    </row>
    <row r="60" spans="1:19">
      <c r="A60" s="8" t="s">
        <v>102</v>
      </c>
      <c r="B60" s="201">
        <f>'[2]06'!B62</f>
        <v>78</v>
      </c>
      <c r="C60" s="202">
        <f>'[2]06'!C62</f>
        <v>0</v>
      </c>
      <c r="D60" s="202">
        <f>'[2]06'!D62</f>
        <v>0</v>
      </c>
      <c r="E60" s="202">
        <f>'[2]06'!E62</f>
        <v>0</v>
      </c>
      <c r="F60" s="15">
        <f t="shared" si="6"/>
        <v>78</v>
      </c>
      <c r="G60" s="201">
        <f>'[2]06'!H62</f>
        <v>35</v>
      </c>
      <c r="H60" s="202">
        <f>'[2]06'!I62</f>
        <v>0</v>
      </c>
      <c r="I60" s="202">
        <f>'[2]06'!J62</f>
        <v>0</v>
      </c>
      <c r="J60" s="202">
        <f>'[2]06'!K62</f>
        <v>0</v>
      </c>
      <c r="K60" s="15">
        <f t="shared" si="3"/>
        <v>35</v>
      </c>
      <c r="L60" s="18">
        <f>frq!C60</f>
        <v>1</v>
      </c>
      <c r="M60" s="125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  <c r="S60" s="18"/>
    </row>
    <row r="61" spans="1:19">
      <c r="A61" s="8" t="s">
        <v>103</v>
      </c>
      <c r="B61" s="201">
        <f>'[2]06'!B63</f>
        <v>78</v>
      </c>
      <c r="C61" s="202">
        <f>'[2]06'!C63</f>
        <v>0</v>
      </c>
      <c r="D61" s="202">
        <f>'[2]06'!D63</f>
        <v>0</v>
      </c>
      <c r="E61" s="202">
        <f>'[2]06'!E63</f>
        <v>0</v>
      </c>
      <c r="F61" s="15">
        <f t="shared" si="6"/>
        <v>78</v>
      </c>
      <c r="G61" s="201">
        <f>'[2]06'!H63</f>
        <v>35</v>
      </c>
      <c r="H61" s="202">
        <f>'[2]06'!I63</f>
        <v>0</v>
      </c>
      <c r="I61" s="202">
        <f>'[2]06'!J63</f>
        <v>0</v>
      </c>
      <c r="J61" s="202">
        <f>'[2]06'!K63</f>
        <v>0</v>
      </c>
      <c r="K61" s="15">
        <f t="shared" si="3"/>
        <v>35</v>
      </c>
      <c r="L61" s="18">
        <f>frq!C61</f>
        <v>1</v>
      </c>
      <c r="M61" s="125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  <c r="S61" s="18"/>
    </row>
    <row r="62" spans="1:19">
      <c r="A62" s="8" t="s">
        <v>104</v>
      </c>
      <c r="B62" s="201">
        <f>'[2]06'!B64</f>
        <v>78</v>
      </c>
      <c r="C62" s="202">
        <f>'[2]06'!C64</f>
        <v>0</v>
      </c>
      <c r="D62" s="202">
        <f>'[2]06'!D64</f>
        <v>0</v>
      </c>
      <c r="E62" s="202">
        <f>'[2]06'!E64</f>
        <v>0</v>
      </c>
      <c r="F62" s="15">
        <f t="shared" si="6"/>
        <v>78</v>
      </c>
      <c r="G62" s="201">
        <f>'[2]06'!H64</f>
        <v>35</v>
      </c>
      <c r="H62" s="202">
        <f>'[2]06'!I64</f>
        <v>0</v>
      </c>
      <c r="I62" s="202">
        <f>'[2]06'!J64</f>
        <v>0</v>
      </c>
      <c r="J62" s="202">
        <f>'[2]06'!K64</f>
        <v>0</v>
      </c>
      <c r="K62" s="15">
        <f t="shared" si="3"/>
        <v>35</v>
      </c>
      <c r="L62" s="18">
        <f>frq!C62</f>
        <v>1</v>
      </c>
      <c r="M62" s="125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  <c r="S62" s="18"/>
    </row>
    <row r="63" spans="1:19">
      <c r="A63" s="8" t="s">
        <v>105</v>
      </c>
      <c r="B63" s="201">
        <f>'[2]06'!B65</f>
        <v>78</v>
      </c>
      <c r="C63" s="202">
        <f>'[2]06'!C65</f>
        <v>0</v>
      </c>
      <c r="D63" s="202">
        <f>'[2]06'!D65</f>
        <v>0</v>
      </c>
      <c r="E63" s="202">
        <f>'[2]06'!E65</f>
        <v>0</v>
      </c>
      <c r="F63" s="15">
        <f t="shared" si="6"/>
        <v>78</v>
      </c>
      <c r="G63" s="201">
        <f>'[2]06'!H65</f>
        <v>35</v>
      </c>
      <c r="H63" s="202">
        <f>'[2]06'!I65</f>
        <v>0</v>
      </c>
      <c r="I63" s="202">
        <f>'[2]06'!J65</f>
        <v>0</v>
      </c>
      <c r="J63" s="202">
        <f>'[2]06'!K65</f>
        <v>0</v>
      </c>
      <c r="K63" s="15">
        <f t="shared" si="3"/>
        <v>35</v>
      </c>
      <c r="L63" s="18">
        <f>frq!C63</f>
        <v>1</v>
      </c>
      <c r="M63" s="125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  <c r="S63" s="18"/>
    </row>
    <row r="64" spans="1:19">
      <c r="A64" s="8" t="s">
        <v>106</v>
      </c>
      <c r="B64" s="201">
        <f>'[2]06'!B66</f>
        <v>78</v>
      </c>
      <c r="C64" s="202">
        <f>'[2]06'!C66</f>
        <v>0</v>
      </c>
      <c r="D64" s="202">
        <f>'[2]06'!D66</f>
        <v>0</v>
      </c>
      <c r="E64" s="202">
        <f>'[2]06'!E66</f>
        <v>0</v>
      </c>
      <c r="F64" s="15">
        <f t="shared" si="6"/>
        <v>78</v>
      </c>
      <c r="G64" s="201">
        <f>'[2]06'!H66</f>
        <v>35</v>
      </c>
      <c r="H64" s="202">
        <f>'[2]06'!I66</f>
        <v>0</v>
      </c>
      <c r="I64" s="202">
        <f>'[2]06'!J66</f>
        <v>0</v>
      </c>
      <c r="J64" s="202">
        <f>'[2]06'!K66</f>
        <v>0</v>
      </c>
      <c r="K64" s="15">
        <f t="shared" si="3"/>
        <v>35</v>
      </c>
      <c r="L64" s="18">
        <f>frq!C64</f>
        <v>1</v>
      </c>
      <c r="M64" s="125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  <c r="S64" s="18"/>
    </row>
    <row r="65" spans="1:19">
      <c r="A65" s="8" t="s">
        <v>107</v>
      </c>
      <c r="B65" s="201">
        <f>'[2]06'!B67</f>
        <v>78</v>
      </c>
      <c r="C65" s="202">
        <f>'[2]06'!C67</f>
        <v>0</v>
      </c>
      <c r="D65" s="202">
        <f>'[2]06'!D67</f>
        <v>0</v>
      </c>
      <c r="E65" s="202">
        <f>'[2]06'!E67</f>
        <v>0</v>
      </c>
      <c r="F65" s="15">
        <f t="shared" si="6"/>
        <v>78</v>
      </c>
      <c r="G65" s="201">
        <f>'[2]06'!H67</f>
        <v>35</v>
      </c>
      <c r="H65" s="202">
        <f>'[2]06'!I67</f>
        <v>0</v>
      </c>
      <c r="I65" s="202">
        <f>'[2]06'!J67</f>
        <v>0</v>
      </c>
      <c r="J65" s="202">
        <f>'[2]06'!K67</f>
        <v>0</v>
      </c>
      <c r="K65" s="15">
        <f t="shared" si="3"/>
        <v>35</v>
      </c>
      <c r="L65" s="18">
        <f>frq!C65</f>
        <v>1</v>
      </c>
      <c r="M65" s="125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  <c r="S65" s="18"/>
    </row>
    <row r="66" spans="1:19">
      <c r="A66" s="8" t="s">
        <v>108</v>
      </c>
      <c r="B66" s="201">
        <f>'[2]06'!B68</f>
        <v>78</v>
      </c>
      <c r="C66" s="202">
        <f>'[2]06'!C68</f>
        <v>0</v>
      </c>
      <c r="D66" s="202">
        <f>'[2]06'!D68</f>
        <v>0</v>
      </c>
      <c r="E66" s="202">
        <f>'[2]06'!E68</f>
        <v>0</v>
      </c>
      <c r="F66" s="15">
        <f t="shared" si="6"/>
        <v>78</v>
      </c>
      <c r="G66" s="201">
        <f>'[2]06'!H68</f>
        <v>35</v>
      </c>
      <c r="H66" s="202">
        <f>'[2]06'!I68</f>
        <v>0</v>
      </c>
      <c r="I66" s="202">
        <f>'[2]06'!J68</f>
        <v>0</v>
      </c>
      <c r="J66" s="202">
        <f>'[2]06'!K68</f>
        <v>0</v>
      </c>
      <c r="K66" s="15">
        <f t="shared" si="3"/>
        <v>35</v>
      </c>
      <c r="L66" s="18">
        <f>frq!C66</f>
        <v>1</v>
      </c>
      <c r="M66" s="125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  <c r="S66" s="18"/>
    </row>
    <row r="67" spans="1:19">
      <c r="A67" s="8" t="s">
        <v>109</v>
      </c>
      <c r="B67" s="201">
        <f>'[2]06'!B69</f>
        <v>78</v>
      </c>
      <c r="C67" s="202">
        <f>'[2]06'!C69</f>
        <v>0</v>
      </c>
      <c r="D67" s="202">
        <f>'[2]06'!D69</f>
        <v>0</v>
      </c>
      <c r="E67" s="202">
        <f>'[2]06'!E69</f>
        <v>0</v>
      </c>
      <c r="F67" s="15">
        <f t="shared" si="6"/>
        <v>78</v>
      </c>
      <c r="G67" s="201">
        <f>'[2]06'!H69</f>
        <v>35</v>
      </c>
      <c r="H67" s="202">
        <f>'[2]06'!I69</f>
        <v>0</v>
      </c>
      <c r="I67" s="202">
        <f>'[2]06'!J69</f>
        <v>0</v>
      </c>
      <c r="J67" s="202">
        <f>'[2]06'!K69</f>
        <v>0</v>
      </c>
      <c r="K67" s="15">
        <f t="shared" si="3"/>
        <v>35</v>
      </c>
      <c r="L67" s="18">
        <f>frq!C67</f>
        <v>1</v>
      </c>
      <c r="M67" s="125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  <c r="S67" s="18"/>
    </row>
    <row r="68" spans="1:19">
      <c r="A68" s="8" t="s">
        <v>110</v>
      </c>
      <c r="B68" s="201">
        <f>'[2]06'!B70</f>
        <v>78</v>
      </c>
      <c r="C68" s="202">
        <f>'[2]06'!C70</f>
        <v>0</v>
      </c>
      <c r="D68" s="202">
        <f>'[2]06'!D70</f>
        <v>0</v>
      </c>
      <c r="E68" s="202">
        <f>'[2]06'!E70</f>
        <v>0</v>
      </c>
      <c r="F68" s="15">
        <f t="shared" si="6"/>
        <v>78</v>
      </c>
      <c r="G68" s="201">
        <f>'[2]06'!H70</f>
        <v>35</v>
      </c>
      <c r="H68" s="202">
        <f>'[2]06'!I70</f>
        <v>0</v>
      </c>
      <c r="I68" s="202">
        <f>'[2]06'!J70</f>
        <v>0</v>
      </c>
      <c r="J68" s="202">
        <f>'[2]06'!K70</f>
        <v>0</v>
      </c>
      <c r="K68" s="15">
        <f t="shared" ref="K68:K98" si="13">SUM(G68:J68)</f>
        <v>35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  <c r="S68" s="18"/>
    </row>
    <row r="69" spans="1:19">
      <c r="A69" s="8" t="s">
        <v>111</v>
      </c>
      <c r="B69" s="201">
        <f>'[2]06'!B71</f>
        <v>78</v>
      </c>
      <c r="C69" s="202">
        <f>'[2]06'!C71</f>
        <v>0</v>
      </c>
      <c r="D69" s="202">
        <f>'[2]06'!D71</f>
        <v>0</v>
      </c>
      <c r="E69" s="202">
        <f>'[2]06'!E71</f>
        <v>0</v>
      </c>
      <c r="F69" s="15">
        <f t="shared" ref="F69:F98" si="16">SUM(B69:E69)</f>
        <v>78</v>
      </c>
      <c r="G69" s="201">
        <f>'[2]06'!H71</f>
        <v>35</v>
      </c>
      <c r="H69" s="202">
        <f>'[2]06'!I71</f>
        <v>0</v>
      </c>
      <c r="I69" s="202">
        <f>'[2]06'!J71</f>
        <v>0</v>
      </c>
      <c r="J69" s="202">
        <f>'[2]06'!K71</f>
        <v>0</v>
      </c>
      <c r="K69" s="15">
        <f t="shared" si="13"/>
        <v>35</v>
      </c>
      <c r="L69" s="18">
        <f>frq!C69</f>
        <v>1</v>
      </c>
      <c r="M69" s="125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  <c r="S69" s="18"/>
    </row>
    <row r="70" spans="1:19">
      <c r="A70" s="8" t="s">
        <v>112</v>
      </c>
      <c r="B70" s="201">
        <f>'[2]06'!B72</f>
        <v>78</v>
      </c>
      <c r="C70" s="202">
        <f>'[2]06'!C72</f>
        <v>0</v>
      </c>
      <c r="D70" s="202">
        <f>'[2]06'!D72</f>
        <v>0</v>
      </c>
      <c r="E70" s="202">
        <f>'[2]06'!E72</f>
        <v>0</v>
      </c>
      <c r="F70" s="15">
        <f t="shared" si="16"/>
        <v>78</v>
      </c>
      <c r="G70" s="201">
        <f>'[2]06'!H72</f>
        <v>35</v>
      </c>
      <c r="H70" s="202">
        <f>'[2]06'!I72</f>
        <v>0</v>
      </c>
      <c r="I70" s="202">
        <f>'[2]06'!J72</f>
        <v>0</v>
      </c>
      <c r="J70" s="202">
        <f>'[2]06'!K72</f>
        <v>0</v>
      </c>
      <c r="K70" s="15">
        <f t="shared" si="13"/>
        <v>35</v>
      </c>
      <c r="L70" s="18">
        <f>frq!C70</f>
        <v>1</v>
      </c>
      <c r="M70" s="125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  <c r="S70" s="18"/>
    </row>
    <row r="71" spans="1:19">
      <c r="A71" s="8" t="s">
        <v>113</v>
      </c>
      <c r="B71" s="201">
        <f>'[2]06'!B73</f>
        <v>78</v>
      </c>
      <c r="C71" s="202">
        <f>'[2]06'!C73</f>
        <v>0</v>
      </c>
      <c r="D71" s="202">
        <f>'[2]06'!D73</f>
        <v>0</v>
      </c>
      <c r="E71" s="202">
        <f>'[2]06'!E73</f>
        <v>0</v>
      </c>
      <c r="F71" s="15">
        <f t="shared" si="16"/>
        <v>78</v>
      </c>
      <c r="G71" s="201">
        <f>'[2]06'!H73</f>
        <v>35</v>
      </c>
      <c r="H71" s="202">
        <f>'[2]06'!I73</f>
        <v>0</v>
      </c>
      <c r="I71" s="202">
        <f>'[2]06'!J73</f>
        <v>0</v>
      </c>
      <c r="J71" s="202">
        <f>'[2]06'!K73</f>
        <v>0</v>
      </c>
      <c r="K71" s="15">
        <f t="shared" si="13"/>
        <v>35</v>
      </c>
      <c r="L71" s="18">
        <f>frq!C71</f>
        <v>1</v>
      </c>
      <c r="M71" s="125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  <c r="S71" s="18"/>
    </row>
    <row r="72" spans="1:19">
      <c r="A72" s="8" t="s">
        <v>114</v>
      </c>
      <c r="B72" s="201">
        <f>'[2]06'!B74</f>
        <v>78</v>
      </c>
      <c r="C72" s="202">
        <f>'[2]06'!C74</f>
        <v>0</v>
      </c>
      <c r="D72" s="202">
        <f>'[2]06'!D74</f>
        <v>0</v>
      </c>
      <c r="E72" s="202">
        <f>'[2]06'!E74</f>
        <v>0</v>
      </c>
      <c r="F72" s="15">
        <f t="shared" si="16"/>
        <v>78</v>
      </c>
      <c r="G72" s="201">
        <f>'[2]06'!H74</f>
        <v>35</v>
      </c>
      <c r="H72" s="202">
        <f>'[2]06'!I74</f>
        <v>0</v>
      </c>
      <c r="I72" s="202">
        <f>'[2]06'!J74</f>
        <v>0</v>
      </c>
      <c r="J72" s="202">
        <f>'[2]06'!K74</f>
        <v>0</v>
      </c>
      <c r="K72" s="15">
        <f t="shared" si="13"/>
        <v>35</v>
      </c>
      <c r="L72" s="18">
        <f>frq!C72</f>
        <v>1</v>
      </c>
      <c r="M72" s="125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  <c r="S72" s="18"/>
    </row>
    <row r="73" spans="1:19">
      <c r="A73" s="8" t="s">
        <v>115</v>
      </c>
      <c r="B73" s="201">
        <f>'[2]06'!B75</f>
        <v>78</v>
      </c>
      <c r="C73" s="202">
        <f>'[2]06'!C75</f>
        <v>0</v>
      </c>
      <c r="D73" s="202">
        <f>'[2]06'!D75</f>
        <v>0</v>
      </c>
      <c r="E73" s="202">
        <f>'[2]06'!E75</f>
        <v>0</v>
      </c>
      <c r="F73" s="15">
        <f t="shared" si="16"/>
        <v>78</v>
      </c>
      <c r="G73" s="201">
        <f>'[2]06'!H75</f>
        <v>35</v>
      </c>
      <c r="H73" s="202">
        <f>'[2]06'!I75</f>
        <v>0</v>
      </c>
      <c r="I73" s="202">
        <f>'[2]06'!J75</f>
        <v>0</v>
      </c>
      <c r="J73" s="202">
        <f>'[2]06'!K75</f>
        <v>0</v>
      </c>
      <c r="K73" s="15">
        <f t="shared" si="13"/>
        <v>35</v>
      </c>
      <c r="L73" s="18">
        <f>frq!C73</f>
        <v>1</v>
      </c>
      <c r="M73" s="125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  <c r="S73" s="18"/>
    </row>
    <row r="74" spans="1:19">
      <c r="A74" s="8" t="s">
        <v>116</v>
      </c>
      <c r="B74" s="201">
        <f>'[2]06'!B76</f>
        <v>78</v>
      </c>
      <c r="C74" s="202">
        <f>'[2]06'!C76</f>
        <v>0</v>
      </c>
      <c r="D74" s="202">
        <f>'[2]06'!D76</f>
        <v>0</v>
      </c>
      <c r="E74" s="202">
        <f>'[2]06'!E76</f>
        <v>0</v>
      </c>
      <c r="F74" s="15">
        <f t="shared" si="16"/>
        <v>78</v>
      </c>
      <c r="G74" s="201">
        <f>'[2]06'!H76</f>
        <v>35</v>
      </c>
      <c r="H74" s="202">
        <f>'[2]06'!I76</f>
        <v>0</v>
      </c>
      <c r="I74" s="202">
        <f>'[2]06'!J76</f>
        <v>0</v>
      </c>
      <c r="J74" s="202">
        <f>'[2]06'!K76</f>
        <v>0</v>
      </c>
      <c r="K74" s="15">
        <f t="shared" si="13"/>
        <v>35</v>
      </c>
      <c r="L74" s="18">
        <f>frq!C74</f>
        <v>1</v>
      </c>
      <c r="M74" s="125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  <c r="S74" s="18"/>
    </row>
    <row r="75" spans="1:19">
      <c r="A75" s="8" t="s">
        <v>117</v>
      </c>
      <c r="B75" s="201">
        <f>'[2]06'!B77</f>
        <v>78</v>
      </c>
      <c r="C75" s="202">
        <f>'[2]06'!C77</f>
        <v>0</v>
      </c>
      <c r="D75" s="202">
        <f>'[2]06'!D77</f>
        <v>0</v>
      </c>
      <c r="E75" s="202">
        <f>'[2]06'!E77</f>
        <v>0</v>
      </c>
      <c r="F75" s="15">
        <f t="shared" si="16"/>
        <v>78</v>
      </c>
      <c r="G75" s="201">
        <f>'[2]06'!H77</f>
        <v>35</v>
      </c>
      <c r="H75" s="202">
        <f>'[2]06'!I77</f>
        <v>0</v>
      </c>
      <c r="I75" s="202">
        <f>'[2]06'!J77</f>
        <v>0</v>
      </c>
      <c r="J75" s="202">
        <f>'[2]06'!K77</f>
        <v>0</v>
      </c>
      <c r="K75" s="15">
        <f t="shared" si="13"/>
        <v>35</v>
      </c>
      <c r="L75" s="18">
        <f>frq!C75</f>
        <v>1</v>
      </c>
      <c r="M75" s="125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201">
        <f>'[2]06'!B78</f>
        <v>78</v>
      </c>
      <c r="C76" s="202">
        <f>'[2]06'!C78</f>
        <v>0</v>
      </c>
      <c r="D76" s="202">
        <f>'[2]06'!D78</f>
        <v>0</v>
      </c>
      <c r="E76" s="202">
        <f>'[2]06'!E78</f>
        <v>0</v>
      </c>
      <c r="F76" s="15">
        <f t="shared" si="16"/>
        <v>78</v>
      </c>
      <c r="G76" s="201">
        <f>'[2]06'!H78</f>
        <v>35</v>
      </c>
      <c r="H76" s="202">
        <f>'[2]06'!I78</f>
        <v>0</v>
      </c>
      <c r="I76" s="202">
        <f>'[2]06'!J78</f>
        <v>0</v>
      </c>
      <c r="J76" s="202">
        <f>'[2]06'!K78</f>
        <v>0</v>
      </c>
      <c r="K76" s="15">
        <f t="shared" si="13"/>
        <v>35</v>
      </c>
      <c r="L76" s="18">
        <f>frq!C76</f>
        <v>1</v>
      </c>
      <c r="M76" s="125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201">
        <f>'[2]06'!B79</f>
        <v>78</v>
      </c>
      <c r="C77" s="202">
        <f>'[2]06'!C79</f>
        <v>0</v>
      </c>
      <c r="D77" s="202">
        <f>'[2]06'!D79</f>
        <v>0</v>
      </c>
      <c r="E77" s="202">
        <f>'[2]06'!E79</f>
        <v>0</v>
      </c>
      <c r="F77" s="15">
        <f t="shared" si="16"/>
        <v>78</v>
      </c>
      <c r="G77" s="201">
        <f>'[2]06'!H79</f>
        <v>35</v>
      </c>
      <c r="H77" s="202">
        <f>'[2]06'!I79</f>
        <v>0</v>
      </c>
      <c r="I77" s="202">
        <f>'[2]06'!J79</f>
        <v>0</v>
      </c>
      <c r="J77" s="202">
        <f>'[2]06'!K79</f>
        <v>0</v>
      </c>
      <c r="K77" s="15">
        <f t="shared" si="13"/>
        <v>35</v>
      </c>
      <c r="L77" s="18">
        <f>frq!C77</f>
        <v>1</v>
      </c>
      <c r="M77" s="125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201">
        <f>'[2]06'!B80</f>
        <v>78</v>
      </c>
      <c r="C78" s="202">
        <f>'[2]06'!C80</f>
        <v>0</v>
      </c>
      <c r="D78" s="202">
        <f>'[2]06'!D80</f>
        <v>0</v>
      </c>
      <c r="E78" s="202">
        <f>'[2]06'!E80</f>
        <v>0</v>
      </c>
      <c r="F78" s="15">
        <f t="shared" si="16"/>
        <v>78</v>
      </c>
      <c r="G78" s="201">
        <f>'[2]06'!H80</f>
        <v>35</v>
      </c>
      <c r="H78" s="202">
        <f>'[2]06'!I80</f>
        <v>0</v>
      </c>
      <c r="I78" s="202">
        <f>'[2]06'!J80</f>
        <v>0</v>
      </c>
      <c r="J78" s="202">
        <f>'[2]06'!K80</f>
        <v>0</v>
      </c>
      <c r="K78" s="15">
        <f t="shared" si="13"/>
        <v>35</v>
      </c>
      <c r="L78" s="18">
        <f>frq!C78</f>
        <v>1</v>
      </c>
      <c r="M78" s="125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201">
        <f>'[2]06'!B81</f>
        <v>78</v>
      </c>
      <c r="C79" s="202">
        <f>'[2]06'!C81</f>
        <v>0</v>
      </c>
      <c r="D79" s="202">
        <f>'[2]06'!D81</f>
        <v>0</v>
      </c>
      <c r="E79" s="202">
        <f>'[2]06'!E81</f>
        <v>0</v>
      </c>
      <c r="F79" s="15">
        <f t="shared" si="16"/>
        <v>78</v>
      </c>
      <c r="G79" s="201">
        <f>'[2]06'!H81</f>
        <v>35</v>
      </c>
      <c r="H79" s="202">
        <f>'[2]06'!I81</f>
        <v>0</v>
      </c>
      <c r="I79" s="202">
        <f>'[2]06'!J81</f>
        <v>0</v>
      </c>
      <c r="J79" s="202">
        <f>'[2]06'!K81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201">
        <f>'[2]06'!B82</f>
        <v>78</v>
      </c>
      <c r="C80" s="202">
        <f>'[2]06'!C82</f>
        <v>0</v>
      </c>
      <c r="D80" s="202">
        <f>'[2]06'!D82</f>
        <v>0</v>
      </c>
      <c r="E80" s="202">
        <f>'[2]06'!E82</f>
        <v>0</v>
      </c>
      <c r="F80" s="15">
        <f t="shared" si="16"/>
        <v>78</v>
      </c>
      <c r="G80" s="201">
        <f>'[2]06'!H82</f>
        <v>35</v>
      </c>
      <c r="H80" s="202">
        <f>'[2]06'!I82</f>
        <v>0</v>
      </c>
      <c r="I80" s="202">
        <f>'[2]06'!J82</f>
        <v>0</v>
      </c>
      <c r="J80" s="202">
        <f>'[2]06'!K82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201">
        <f>'[2]06'!B83</f>
        <v>78</v>
      </c>
      <c r="C81" s="202">
        <f>'[2]06'!C83</f>
        <v>0</v>
      </c>
      <c r="D81" s="202">
        <f>'[2]06'!D83</f>
        <v>0</v>
      </c>
      <c r="E81" s="202">
        <f>'[2]06'!E83</f>
        <v>0</v>
      </c>
      <c r="F81" s="15">
        <f t="shared" si="16"/>
        <v>78</v>
      </c>
      <c r="G81" s="201">
        <f>'[2]06'!H83</f>
        <v>35</v>
      </c>
      <c r="H81" s="202">
        <f>'[2]06'!I83</f>
        <v>0</v>
      </c>
      <c r="I81" s="202">
        <f>'[2]06'!J83</f>
        <v>0</v>
      </c>
      <c r="J81" s="202">
        <f>'[2]06'!K83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201">
        <f>'[2]06'!B84</f>
        <v>78</v>
      </c>
      <c r="C82" s="202">
        <f>'[2]06'!C84</f>
        <v>0</v>
      </c>
      <c r="D82" s="202">
        <f>'[2]06'!D84</f>
        <v>0</v>
      </c>
      <c r="E82" s="202">
        <f>'[2]06'!E84</f>
        <v>0</v>
      </c>
      <c r="F82" s="15">
        <f t="shared" si="16"/>
        <v>78</v>
      </c>
      <c r="G82" s="201">
        <f>'[2]06'!H84</f>
        <v>35</v>
      </c>
      <c r="H82" s="202">
        <f>'[2]06'!I84</f>
        <v>0</v>
      </c>
      <c r="I82" s="202">
        <f>'[2]06'!J84</f>
        <v>0</v>
      </c>
      <c r="J82" s="202">
        <f>'[2]06'!K84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201">
        <f>'[2]06'!B85</f>
        <v>78</v>
      </c>
      <c r="C83" s="202">
        <f>'[2]06'!C85</f>
        <v>0</v>
      </c>
      <c r="D83" s="202">
        <f>'[2]06'!D85</f>
        <v>0</v>
      </c>
      <c r="E83" s="202">
        <f>'[2]06'!E85</f>
        <v>0</v>
      </c>
      <c r="F83" s="15">
        <f t="shared" si="16"/>
        <v>78</v>
      </c>
      <c r="G83" s="201">
        <f>'[2]06'!H85</f>
        <v>36</v>
      </c>
      <c r="H83" s="202">
        <f>'[2]06'!I85</f>
        <v>0</v>
      </c>
      <c r="I83" s="202">
        <f>'[2]06'!J85</f>
        <v>0</v>
      </c>
      <c r="J83" s="202">
        <f>'[2]06'!K85</f>
        <v>0</v>
      </c>
      <c r="K83" s="15">
        <f t="shared" si="13"/>
        <v>36</v>
      </c>
      <c r="L83" s="18">
        <f>frq!C83</f>
        <v>1</v>
      </c>
      <c r="M83" s="125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/>
    </row>
    <row r="84" spans="1:19">
      <c r="A84" s="8" t="s">
        <v>126</v>
      </c>
      <c r="B84" s="201">
        <f>'[2]06'!B86</f>
        <v>78</v>
      </c>
      <c r="C84" s="202">
        <f>'[2]06'!C86</f>
        <v>0</v>
      </c>
      <c r="D84" s="202">
        <f>'[2]06'!D86</f>
        <v>0</v>
      </c>
      <c r="E84" s="202">
        <f>'[2]06'!E86</f>
        <v>0</v>
      </c>
      <c r="F84" s="15">
        <f t="shared" si="16"/>
        <v>78</v>
      </c>
      <c r="G84" s="201">
        <f>'[2]06'!H86</f>
        <v>36</v>
      </c>
      <c r="H84" s="202">
        <f>'[2]06'!I86</f>
        <v>0</v>
      </c>
      <c r="I84" s="202">
        <f>'[2]06'!J86</f>
        <v>0</v>
      </c>
      <c r="J84" s="202">
        <f>'[2]06'!K86</f>
        <v>0</v>
      </c>
      <c r="K84" s="15">
        <f t="shared" si="13"/>
        <v>36</v>
      </c>
      <c r="L84" s="18">
        <f>frq!C84</f>
        <v>1</v>
      </c>
      <c r="M84" s="125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201">
        <f>'[2]06'!B87</f>
        <v>78</v>
      </c>
      <c r="C85" s="202">
        <f>'[2]06'!C87</f>
        <v>0</v>
      </c>
      <c r="D85" s="202">
        <f>'[2]06'!D87</f>
        <v>0</v>
      </c>
      <c r="E85" s="202">
        <f>'[2]06'!E87</f>
        <v>0</v>
      </c>
      <c r="F85" s="15">
        <f t="shared" si="16"/>
        <v>78</v>
      </c>
      <c r="G85" s="201">
        <f>'[2]06'!H87</f>
        <v>36</v>
      </c>
      <c r="H85" s="202">
        <f>'[2]06'!I87</f>
        <v>0</v>
      </c>
      <c r="I85" s="202">
        <f>'[2]06'!J87</f>
        <v>0</v>
      </c>
      <c r="J85" s="202">
        <f>'[2]06'!K87</f>
        <v>0</v>
      </c>
      <c r="K85" s="15">
        <f t="shared" si="13"/>
        <v>36</v>
      </c>
      <c r="L85" s="18">
        <f>frq!C85</f>
        <v>1</v>
      </c>
      <c r="M85" s="125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201">
        <f>'[2]06'!B88</f>
        <v>78</v>
      </c>
      <c r="C86" s="202">
        <f>'[2]06'!C88</f>
        <v>0</v>
      </c>
      <c r="D86" s="202">
        <f>'[2]06'!D88</f>
        <v>0</v>
      </c>
      <c r="E86" s="202">
        <f>'[2]06'!E88</f>
        <v>0</v>
      </c>
      <c r="F86" s="15">
        <f t="shared" si="16"/>
        <v>78</v>
      </c>
      <c r="G86" s="201">
        <f>'[2]06'!H88</f>
        <v>36</v>
      </c>
      <c r="H86" s="202">
        <f>'[2]06'!I88</f>
        <v>0</v>
      </c>
      <c r="I86" s="202">
        <f>'[2]06'!J88</f>
        <v>0</v>
      </c>
      <c r="J86" s="202">
        <f>'[2]06'!K88</f>
        <v>0</v>
      </c>
      <c r="K86" s="15">
        <f t="shared" si="13"/>
        <v>36</v>
      </c>
      <c r="L86" s="18">
        <f>frq!C86</f>
        <v>1</v>
      </c>
      <c r="M86" s="125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201">
        <f>'[2]06'!B89</f>
        <v>78</v>
      </c>
      <c r="C87" s="202">
        <f>'[2]06'!C89</f>
        <v>0</v>
      </c>
      <c r="D87" s="202">
        <f>'[2]06'!D89</f>
        <v>0</v>
      </c>
      <c r="E87" s="202">
        <f>'[2]06'!E89</f>
        <v>0</v>
      </c>
      <c r="F87" s="15">
        <f t="shared" si="16"/>
        <v>78</v>
      </c>
      <c r="G87" s="201">
        <f>'[2]06'!H89</f>
        <v>37</v>
      </c>
      <c r="H87" s="202">
        <f>'[2]06'!I89</f>
        <v>0</v>
      </c>
      <c r="I87" s="202">
        <f>'[2]06'!J89</f>
        <v>0</v>
      </c>
      <c r="J87" s="202">
        <f>'[2]06'!K89</f>
        <v>0</v>
      </c>
      <c r="K87" s="15">
        <f t="shared" si="13"/>
        <v>37</v>
      </c>
      <c r="L87" s="18">
        <f>frq!C87</f>
        <v>1</v>
      </c>
      <c r="M87" s="125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  <c r="S87" s="18"/>
    </row>
    <row r="88" spans="1:19">
      <c r="A88" s="8" t="s">
        <v>130</v>
      </c>
      <c r="B88" s="201">
        <f>'[2]06'!B90</f>
        <v>78</v>
      </c>
      <c r="C88" s="202">
        <f>'[2]06'!C90</f>
        <v>0</v>
      </c>
      <c r="D88" s="202">
        <f>'[2]06'!D90</f>
        <v>0</v>
      </c>
      <c r="E88" s="202">
        <f>'[2]06'!E90</f>
        <v>0</v>
      </c>
      <c r="F88" s="15">
        <f t="shared" si="16"/>
        <v>78</v>
      </c>
      <c r="G88" s="201">
        <f>'[2]06'!H90</f>
        <v>37</v>
      </c>
      <c r="H88" s="202">
        <f>'[2]06'!I90</f>
        <v>0</v>
      </c>
      <c r="I88" s="202">
        <f>'[2]06'!J90</f>
        <v>0</v>
      </c>
      <c r="J88" s="202">
        <f>'[2]06'!K90</f>
        <v>0</v>
      </c>
      <c r="K88" s="15">
        <f t="shared" si="13"/>
        <v>37</v>
      </c>
      <c r="L88" s="18">
        <f>frq!C88</f>
        <v>1</v>
      </c>
      <c r="M88" s="125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  <c r="S88" s="18"/>
    </row>
    <row r="89" spans="1:19">
      <c r="A89" s="8" t="s">
        <v>131</v>
      </c>
      <c r="B89" s="201">
        <f>'[2]06'!B91</f>
        <v>78</v>
      </c>
      <c r="C89" s="202">
        <f>'[2]06'!C91</f>
        <v>0</v>
      </c>
      <c r="D89" s="202">
        <f>'[2]06'!D91</f>
        <v>0</v>
      </c>
      <c r="E89" s="202">
        <f>'[2]06'!E91</f>
        <v>0</v>
      </c>
      <c r="F89" s="15">
        <f t="shared" si="16"/>
        <v>78</v>
      </c>
      <c r="G89" s="201">
        <f>'[2]06'!H91</f>
        <v>37</v>
      </c>
      <c r="H89" s="202">
        <f>'[2]06'!I91</f>
        <v>0</v>
      </c>
      <c r="I89" s="202">
        <f>'[2]06'!J91</f>
        <v>0</v>
      </c>
      <c r="J89" s="202">
        <f>'[2]06'!K91</f>
        <v>0</v>
      </c>
      <c r="K89" s="15">
        <f t="shared" si="13"/>
        <v>37</v>
      </c>
      <c r="L89" s="18">
        <f>frq!C89</f>
        <v>1</v>
      </c>
      <c r="M89" s="125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201">
        <f>'[2]06'!B92</f>
        <v>78</v>
      </c>
      <c r="C90" s="202">
        <f>'[2]06'!C92</f>
        <v>0</v>
      </c>
      <c r="D90" s="202">
        <f>'[2]06'!D92</f>
        <v>0</v>
      </c>
      <c r="E90" s="202">
        <f>'[2]06'!E92</f>
        <v>0</v>
      </c>
      <c r="F90" s="15">
        <f t="shared" si="16"/>
        <v>78</v>
      </c>
      <c r="G90" s="201">
        <f>'[2]06'!H92</f>
        <v>37</v>
      </c>
      <c r="H90" s="202">
        <f>'[2]06'!I92</f>
        <v>0</v>
      </c>
      <c r="I90" s="202">
        <f>'[2]06'!J92</f>
        <v>0</v>
      </c>
      <c r="J90" s="202">
        <f>'[2]06'!K92</f>
        <v>0</v>
      </c>
      <c r="K90" s="15">
        <f t="shared" si="13"/>
        <v>37</v>
      </c>
      <c r="L90" s="18">
        <f>frq!C90</f>
        <v>1</v>
      </c>
      <c r="M90" s="125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201">
        <f>'[2]06'!B93</f>
        <v>78</v>
      </c>
      <c r="C91" s="202">
        <f>'[2]06'!C93</f>
        <v>0</v>
      </c>
      <c r="D91" s="202">
        <f>'[2]06'!D93</f>
        <v>0</v>
      </c>
      <c r="E91" s="202">
        <f>'[2]06'!E93</f>
        <v>0</v>
      </c>
      <c r="F91" s="15">
        <f t="shared" si="16"/>
        <v>78</v>
      </c>
      <c r="G91" s="201">
        <f>'[2]06'!H93</f>
        <v>37</v>
      </c>
      <c r="H91" s="202">
        <f>'[2]06'!I93</f>
        <v>0</v>
      </c>
      <c r="I91" s="202">
        <f>'[2]06'!J93</f>
        <v>0</v>
      </c>
      <c r="J91" s="202">
        <f>'[2]06'!K93</f>
        <v>0</v>
      </c>
      <c r="K91" s="15">
        <f t="shared" si="13"/>
        <v>37</v>
      </c>
      <c r="L91" s="18">
        <f>frq!C91</f>
        <v>1</v>
      </c>
      <c r="M91" s="125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  <c r="S91" s="18"/>
    </row>
    <row r="92" spans="1:19">
      <c r="A92" s="8" t="s">
        <v>134</v>
      </c>
      <c r="B92" s="201">
        <f>'[2]06'!B94</f>
        <v>78</v>
      </c>
      <c r="C92" s="202">
        <f>'[2]06'!C94</f>
        <v>0</v>
      </c>
      <c r="D92" s="202">
        <f>'[2]06'!D94</f>
        <v>0</v>
      </c>
      <c r="E92" s="202">
        <f>'[2]06'!E94</f>
        <v>0</v>
      </c>
      <c r="F92" s="15">
        <f t="shared" si="16"/>
        <v>78</v>
      </c>
      <c r="G92" s="201">
        <f>'[2]06'!H94</f>
        <v>37</v>
      </c>
      <c r="H92" s="202">
        <f>'[2]06'!I94</f>
        <v>0</v>
      </c>
      <c r="I92" s="202">
        <f>'[2]06'!J94</f>
        <v>0</v>
      </c>
      <c r="J92" s="202">
        <f>'[2]06'!K94</f>
        <v>0</v>
      </c>
      <c r="K92" s="15">
        <f t="shared" si="13"/>
        <v>37</v>
      </c>
      <c r="L92" s="18">
        <f>frq!C92</f>
        <v>1</v>
      </c>
      <c r="M92" s="125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  <c r="S92" s="18"/>
    </row>
    <row r="93" spans="1:19">
      <c r="A93" s="8" t="s">
        <v>135</v>
      </c>
      <c r="B93" s="201">
        <f>'[2]06'!B95</f>
        <v>78</v>
      </c>
      <c r="C93" s="202">
        <f>'[2]06'!C95</f>
        <v>0</v>
      </c>
      <c r="D93" s="202">
        <f>'[2]06'!D95</f>
        <v>0</v>
      </c>
      <c r="E93" s="202">
        <f>'[2]06'!E95</f>
        <v>0</v>
      </c>
      <c r="F93" s="15">
        <f t="shared" si="16"/>
        <v>78</v>
      </c>
      <c r="G93" s="201">
        <f>'[2]06'!H95</f>
        <v>37</v>
      </c>
      <c r="H93" s="202">
        <f>'[2]06'!I95</f>
        <v>0</v>
      </c>
      <c r="I93" s="202">
        <f>'[2]06'!J95</f>
        <v>0</v>
      </c>
      <c r="J93" s="202">
        <f>'[2]06'!K95</f>
        <v>0</v>
      </c>
      <c r="K93" s="15">
        <f t="shared" si="13"/>
        <v>37</v>
      </c>
      <c r="L93" s="18">
        <f>frq!C93</f>
        <v>1</v>
      </c>
      <c r="M93" s="125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201">
        <f>'[2]06'!B96</f>
        <v>78</v>
      </c>
      <c r="C94" s="202">
        <f>'[2]06'!C96</f>
        <v>0</v>
      </c>
      <c r="D94" s="202">
        <f>'[2]06'!D96</f>
        <v>0</v>
      </c>
      <c r="E94" s="202">
        <f>'[2]06'!E96</f>
        <v>0</v>
      </c>
      <c r="F94" s="15">
        <f t="shared" si="16"/>
        <v>78</v>
      </c>
      <c r="G94" s="201">
        <f>'[2]06'!H96</f>
        <v>37</v>
      </c>
      <c r="H94" s="202">
        <f>'[2]06'!I96</f>
        <v>0</v>
      </c>
      <c r="I94" s="202">
        <f>'[2]06'!J96</f>
        <v>0</v>
      </c>
      <c r="J94" s="202">
        <f>'[2]06'!K96</f>
        <v>0</v>
      </c>
      <c r="K94" s="15">
        <f t="shared" si="13"/>
        <v>37</v>
      </c>
      <c r="L94" s="18">
        <f>frq!C94</f>
        <v>1</v>
      </c>
      <c r="M94" s="125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201">
        <f>'[2]06'!B97</f>
        <v>78</v>
      </c>
      <c r="C95" s="202">
        <f>'[2]06'!C97</f>
        <v>0</v>
      </c>
      <c r="D95" s="202">
        <f>'[2]06'!D97</f>
        <v>0</v>
      </c>
      <c r="E95" s="202">
        <f>'[2]06'!E97</f>
        <v>0</v>
      </c>
      <c r="F95" s="15">
        <f t="shared" si="16"/>
        <v>78</v>
      </c>
      <c r="G95" s="201">
        <f>'[2]06'!H97</f>
        <v>38</v>
      </c>
      <c r="H95" s="202">
        <f>'[2]06'!I97</f>
        <v>0</v>
      </c>
      <c r="I95" s="202">
        <f>'[2]06'!J97</f>
        <v>0</v>
      </c>
      <c r="J95" s="202">
        <f>'[2]06'!K97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1">
        <f>'[2]06'!B98</f>
        <v>78</v>
      </c>
      <c r="C96" s="202">
        <f>'[2]06'!C98</f>
        <v>0</v>
      </c>
      <c r="D96" s="202">
        <f>'[2]06'!D98</f>
        <v>0</v>
      </c>
      <c r="E96" s="202">
        <f>'[2]06'!E98</f>
        <v>0</v>
      </c>
      <c r="F96" s="15">
        <f t="shared" si="16"/>
        <v>78</v>
      </c>
      <c r="G96" s="201">
        <f>'[2]06'!H98</f>
        <v>38</v>
      </c>
      <c r="H96" s="202">
        <f>'[2]06'!I98</f>
        <v>0</v>
      </c>
      <c r="I96" s="202">
        <f>'[2]06'!J98</f>
        <v>0</v>
      </c>
      <c r="J96" s="202">
        <f>'[2]06'!K98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1">
        <f>'[2]06'!B99</f>
        <v>78</v>
      </c>
      <c r="C97" s="202">
        <f>'[2]06'!C99</f>
        <v>0</v>
      </c>
      <c r="D97" s="202">
        <f>'[2]06'!D99</f>
        <v>0</v>
      </c>
      <c r="E97" s="202">
        <f>'[2]06'!E99</f>
        <v>0</v>
      </c>
      <c r="F97" s="15">
        <f t="shared" si="16"/>
        <v>78</v>
      </c>
      <c r="G97" s="201">
        <f>'[2]06'!H99</f>
        <v>38</v>
      </c>
      <c r="H97" s="202">
        <f>'[2]06'!I99</f>
        <v>0</v>
      </c>
      <c r="I97" s="202">
        <f>'[2]06'!J99</f>
        <v>0</v>
      </c>
      <c r="J97" s="202">
        <f>'[2]06'!K99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1">
        <f>'[2]06'!B100</f>
        <v>78</v>
      </c>
      <c r="C98" s="202">
        <f>'[2]06'!C100</f>
        <v>0</v>
      </c>
      <c r="D98" s="202">
        <f>'[2]06'!D100</f>
        <v>0</v>
      </c>
      <c r="E98" s="202">
        <f>'[2]06'!E100</f>
        <v>0</v>
      </c>
      <c r="F98" s="15">
        <f t="shared" si="16"/>
        <v>78</v>
      </c>
      <c r="G98" s="201">
        <f>'[2]06'!H100</f>
        <v>38</v>
      </c>
      <c r="H98" s="202">
        <f>'[2]06'!I100</f>
        <v>0</v>
      </c>
      <c r="I98" s="202">
        <f>'[2]06'!J100</f>
        <v>0</v>
      </c>
      <c r="J98" s="202">
        <f>'[2]06'!K100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1.8720000000000001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1.8720000000000001</v>
      </c>
      <c r="G99" s="128">
        <f t="shared" si="17"/>
        <v>0.88400000000000001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0.88400000000000001</v>
      </c>
      <c r="L99" s="128">
        <f t="shared" si="17"/>
        <v>2.4E-2</v>
      </c>
      <c r="M99" s="128">
        <f t="shared" si="17"/>
        <v>0.87439999999999851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0.87439999999999851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45753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485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486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305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975</v>
      </c>
      <c r="G3" s="16">
        <f>'[3]06'!G5</f>
        <v>0</v>
      </c>
      <c r="H3" s="17">
        <f>SUM(B3:G3)</f>
        <v>1280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20.86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20.86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218.64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218.64</v>
      </c>
      <c r="AT3" s="8">
        <v>20.86</v>
      </c>
      <c r="AU3" s="8">
        <v>30.5</v>
      </c>
      <c r="AW3" s="205">
        <v>20.86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20.86</v>
      </c>
      <c r="BD3" s="205">
        <v>30.5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30.5</v>
      </c>
      <c r="BL3" s="8">
        <f>AT3</f>
        <v>20.86</v>
      </c>
      <c r="BM3" s="8">
        <f>AU3</f>
        <v>30.5</v>
      </c>
      <c r="BN3" s="8">
        <f>BC3</f>
        <v>20.86</v>
      </c>
      <c r="BO3" s="8">
        <f>BJ3</f>
        <v>30.5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'[3]06'!B6</f>
        <v>305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975</v>
      </c>
      <c r="G4" s="16">
        <f>'[3]06'!G6</f>
        <v>0</v>
      </c>
      <c r="H4" s="17">
        <f>SUM(B4:G4)</f>
        <v>1280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20.86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20.86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218.64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218.64</v>
      </c>
      <c r="AT4" s="8">
        <v>20.86</v>
      </c>
      <c r="AU4" s="8">
        <v>30.5</v>
      </c>
      <c r="AW4" s="205">
        <v>20.86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20.86</v>
      </c>
      <c r="BD4" s="205">
        <v>30.5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30.5</v>
      </c>
      <c r="BL4" s="8">
        <f t="shared" ref="BL4:BL67" si="21">AT4</f>
        <v>20.86</v>
      </c>
      <c r="BM4" s="8">
        <f t="shared" ref="BM4:BM67" si="22">AU4</f>
        <v>30.5</v>
      </c>
      <c r="BN4" s="8">
        <f t="shared" ref="BN4:BN67" si="23">BC4</f>
        <v>20.86</v>
      </c>
      <c r="BO4" s="8">
        <f t="shared" ref="BO4:BO67" si="24">BJ4</f>
        <v>30.5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'[3]06'!B7</f>
        <v>305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975</v>
      </c>
      <c r="G5" s="16">
        <f>'[3]06'!G7</f>
        <v>0</v>
      </c>
      <c r="H5" s="17">
        <f t="shared" ref="H5:H68" si="27">SUM(B5:G5)</f>
        <v>1280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20.86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20.86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218.64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218.64</v>
      </c>
      <c r="AT5" s="8">
        <v>20.86</v>
      </c>
      <c r="AU5" s="8">
        <v>30.5</v>
      </c>
      <c r="AW5" s="205">
        <v>20.86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20.86</v>
      </c>
      <c r="BD5" s="205">
        <v>30.5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30.5</v>
      </c>
      <c r="BL5" s="8">
        <f t="shared" si="21"/>
        <v>20.86</v>
      </c>
      <c r="BM5" s="8">
        <f t="shared" si="22"/>
        <v>30.5</v>
      </c>
      <c r="BN5" s="8">
        <f t="shared" si="23"/>
        <v>20.86</v>
      </c>
      <c r="BO5" s="8">
        <f t="shared" si="24"/>
        <v>30.5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'[3]06'!B8</f>
        <v>305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975</v>
      </c>
      <c r="G6" s="16">
        <f>'[3]06'!G8</f>
        <v>0</v>
      </c>
      <c r="H6" s="17">
        <f t="shared" si="27"/>
        <v>1280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20.86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20.86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218.64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218.64</v>
      </c>
      <c r="AT6" s="8">
        <v>20.86</v>
      </c>
      <c r="AU6" s="8">
        <v>30.5</v>
      </c>
      <c r="AW6" s="205">
        <v>20.86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20.86</v>
      </c>
      <c r="BD6" s="205">
        <v>30.5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30.5</v>
      </c>
      <c r="BL6" s="8">
        <f t="shared" si="21"/>
        <v>20.86</v>
      </c>
      <c r="BM6" s="8">
        <f t="shared" si="22"/>
        <v>30.5</v>
      </c>
      <c r="BN6" s="8">
        <f t="shared" si="23"/>
        <v>20.86</v>
      </c>
      <c r="BO6" s="8">
        <f t="shared" si="24"/>
        <v>30.5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'[3]06'!B9</f>
        <v>305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975</v>
      </c>
      <c r="G7" s="16">
        <f>'[3]06'!G9</f>
        <v>0</v>
      </c>
      <c r="H7" s="17">
        <f t="shared" si="27"/>
        <v>1280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20.86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20.86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218.64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218.64</v>
      </c>
      <c r="AT7" s="8">
        <v>20.86</v>
      </c>
      <c r="AU7" s="8">
        <v>30.5</v>
      </c>
      <c r="AW7" s="205">
        <v>20.86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20.86</v>
      </c>
      <c r="BD7" s="205">
        <v>30.5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30.5</v>
      </c>
      <c r="BL7" s="8">
        <f t="shared" si="21"/>
        <v>20.86</v>
      </c>
      <c r="BM7" s="8">
        <f t="shared" si="22"/>
        <v>30.5</v>
      </c>
      <c r="BN7" s="8">
        <f t="shared" si="23"/>
        <v>20.86</v>
      </c>
      <c r="BO7" s="8">
        <f t="shared" si="24"/>
        <v>30.5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'[3]06'!B10</f>
        <v>305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975</v>
      </c>
      <c r="G8" s="16">
        <f>'[3]06'!G10</f>
        <v>0</v>
      </c>
      <c r="H8" s="17">
        <f t="shared" si="27"/>
        <v>1280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20.86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20.86</v>
      </c>
      <c r="AE8" s="8">
        <f t="shared" si="11"/>
        <v>30.5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</v>
      </c>
      <c r="AL8" s="8">
        <f t="shared" si="3"/>
        <v>218.64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218.64</v>
      </c>
      <c r="AT8" s="8">
        <v>20.86</v>
      </c>
      <c r="AU8" s="8">
        <v>30.5</v>
      </c>
      <c r="AW8" s="205">
        <v>20.86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20.86</v>
      </c>
      <c r="BD8" s="205">
        <v>30.5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30.5</v>
      </c>
      <c r="BL8" s="8">
        <f t="shared" si="21"/>
        <v>20.86</v>
      </c>
      <c r="BM8" s="8">
        <f t="shared" si="22"/>
        <v>30.5</v>
      </c>
      <c r="BN8" s="8">
        <f t="shared" si="23"/>
        <v>20.86</v>
      </c>
      <c r="BO8" s="8">
        <f t="shared" si="24"/>
        <v>30.5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'[3]06'!B11</f>
        <v>305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975</v>
      </c>
      <c r="G9" s="16">
        <f>'[3]06'!G11</f>
        <v>0</v>
      </c>
      <c r="H9" s="17">
        <f t="shared" si="27"/>
        <v>1280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24.39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24.39</v>
      </c>
      <c r="AE9" s="8">
        <f t="shared" si="11"/>
        <v>24.39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24.39</v>
      </c>
      <c r="AL9" s="8">
        <f t="shared" si="3"/>
        <v>221.22000000000003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221.22000000000003</v>
      </c>
      <c r="AT9" s="8">
        <v>24.39</v>
      </c>
      <c r="AU9" s="8">
        <v>24.39</v>
      </c>
      <c r="AW9" s="205">
        <v>24.39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24.39</v>
      </c>
      <c r="BD9" s="205">
        <v>24.39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24.39</v>
      </c>
      <c r="BL9" s="8">
        <f t="shared" si="21"/>
        <v>24.39</v>
      </c>
      <c r="BM9" s="8">
        <f t="shared" si="22"/>
        <v>24.39</v>
      </c>
      <c r="BN9" s="8">
        <f t="shared" si="23"/>
        <v>24.39</v>
      </c>
      <c r="BO9" s="8">
        <f t="shared" si="24"/>
        <v>24.39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'[3]06'!B12</f>
        <v>305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975</v>
      </c>
      <c r="G10" s="16">
        <f>'[3]06'!G12</f>
        <v>0</v>
      </c>
      <c r="H10" s="17">
        <f t="shared" si="27"/>
        <v>1280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24.39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24.39</v>
      </c>
      <c r="AE10" s="8">
        <f t="shared" si="11"/>
        <v>24.39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24.39</v>
      </c>
      <c r="AL10" s="8">
        <f t="shared" si="3"/>
        <v>221.22000000000003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221.22000000000003</v>
      </c>
      <c r="AT10" s="8">
        <v>24.39</v>
      </c>
      <c r="AU10" s="8">
        <v>24.39</v>
      </c>
      <c r="AW10" s="205">
        <v>24.39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24.39</v>
      </c>
      <c r="BD10" s="205">
        <v>24.39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24.39</v>
      </c>
      <c r="BL10" s="8">
        <f t="shared" si="21"/>
        <v>24.39</v>
      </c>
      <c r="BM10" s="8">
        <f t="shared" si="22"/>
        <v>24.39</v>
      </c>
      <c r="BN10" s="8">
        <f t="shared" si="23"/>
        <v>24.39</v>
      </c>
      <c r="BO10" s="8">
        <f t="shared" si="24"/>
        <v>24.39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'[3]06'!B13</f>
        <v>305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975</v>
      </c>
      <c r="G11" s="16">
        <f>'[3]06'!G13</f>
        <v>0</v>
      </c>
      <c r="H11" s="17">
        <f t="shared" si="27"/>
        <v>1280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'[3]06'!B14</f>
        <v>305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975</v>
      </c>
      <c r="G12" s="16">
        <f>'[3]06'!G14</f>
        <v>0</v>
      </c>
      <c r="H12" s="17">
        <f t="shared" si="27"/>
        <v>1280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'[3]06'!B15</f>
        <v>305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975</v>
      </c>
      <c r="G13" s="16">
        <f>'[3]06'!G15</f>
        <v>0</v>
      </c>
      <c r="H13" s="17">
        <f t="shared" si="27"/>
        <v>1280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'[3]06'!B16</f>
        <v>305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975</v>
      </c>
      <c r="G14" s="16">
        <f>'[3]06'!G16</f>
        <v>0</v>
      </c>
      <c r="H14" s="17">
        <f t="shared" si="27"/>
        <v>1280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'[3]06'!B17</f>
        <v>305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975</v>
      </c>
      <c r="G15" s="16">
        <f>'[3]06'!G17</f>
        <v>0</v>
      </c>
      <c r="H15" s="17">
        <f t="shared" si="27"/>
        <v>1280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'[3]06'!B18</f>
        <v>305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975</v>
      </c>
      <c r="G16" s="16">
        <f>'[3]06'!G18</f>
        <v>0</v>
      </c>
      <c r="H16" s="17">
        <f t="shared" si="27"/>
        <v>1280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'[3]06'!B19</f>
        <v>305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975</v>
      </c>
      <c r="G17" s="16">
        <f>'[3]06'!G19</f>
        <v>0</v>
      </c>
      <c r="H17" s="17">
        <f t="shared" si="27"/>
        <v>1280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'[3]06'!B20</f>
        <v>305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975</v>
      </c>
      <c r="G18" s="16">
        <f>'[3]06'!G20</f>
        <v>0</v>
      </c>
      <c r="H18" s="17">
        <f t="shared" si="27"/>
        <v>1280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'[3]06'!B21</f>
        <v>305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975</v>
      </c>
      <c r="G19" s="16">
        <f>'[3]06'!G21</f>
        <v>0</v>
      </c>
      <c r="H19" s="17">
        <f t="shared" si="27"/>
        <v>1280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'[3]06'!B22</f>
        <v>305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975</v>
      </c>
      <c r="G20" s="16">
        <f>'[3]06'!G22</f>
        <v>0</v>
      </c>
      <c r="H20" s="17">
        <f t="shared" si="27"/>
        <v>1280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'[3]06'!B23</f>
        <v>305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975</v>
      </c>
      <c r="G21" s="16">
        <f>'[3]06'!G23</f>
        <v>0</v>
      </c>
      <c r="H21" s="17">
        <f t="shared" si="27"/>
        <v>1280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'[3]06'!B24</f>
        <v>305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975</v>
      </c>
      <c r="G22" s="16">
        <f>'[3]06'!G24</f>
        <v>0</v>
      </c>
      <c r="H22" s="17">
        <f t="shared" si="27"/>
        <v>1280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'[3]06'!B25</f>
        <v>305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975</v>
      </c>
      <c r="G23" s="16">
        <f>'[3]06'!G25</f>
        <v>0</v>
      </c>
      <c r="H23" s="17">
        <f t="shared" si="27"/>
        <v>1280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'[3]06'!B26</f>
        <v>305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975</v>
      </c>
      <c r="G24" s="16">
        <f>'[3]06'!G26</f>
        <v>0</v>
      </c>
      <c r="H24" s="17">
        <f t="shared" si="27"/>
        <v>1280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'[3]06'!B27</f>
        <v>305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975</v>
      </c>
      <c r="G25" s="16">
        <f>'[3]06'!G27</f>
        <v>0</v>
      </c>
      <c r="H25" s="17">
        <f t="shared" si="27"/>
        <v>1280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'[3]06'!B28</f>
        <v>305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975</v>
      </c>
      <c r="G26" s="16">
        <f>'[3]06'!G28</f>
        <v>0</v>
      </c>
      <c r="H26" s="17">
        <f t="shared" si="27"/>
        <v>1280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'[3]06'!B29</f>
        <v>305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975</v>
      </c>
      <c r="G27" s="16">
        <f>'[3]06'!G29</f>
        <v>0</v>
      </c>
      <c r="H27" s="17">
        <f t="shared" si="27"/>
        <v>1280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26.23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26.23</v>
      </c>
      <c r="AE27" s="8">
        <f t="shared" si="11"/>
        <v>30.5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30.5</v>
      </c>
      <c r="AL27" s="8">
        <f t="shared" si="31"/>
        <v>213.27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213.27</v>
      </c>
      <c r="AT27" s="8">
        <v>26.23</v>
      </c>
      <c r="AU27" s="8">
        <v>30.5</v>
      </c>
      <c r="AW27" s="205">
        <v>26.23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26.23</v>
      </c>
      <c r="BD27" s="205">
        <v>30.5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30.5</v>
      </c>
      <c r="BL27" s="8">
        <f t="shared" si="21"/>
        <v>26.23</v>
      </c>
      <c r="BM27" s="8">
        <f t="shared" si="22"/>
        <v>30.5</v>
      </c>
      <c r="BN27" s="8">
        <f t="shared" si="23"/>
        <v>26.23</v>
      </c>
      <c r="BO27" s="8">
        <f t="shared" si="24"/>
        <v>30.5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'[3]06'!B30</f>
        <v>305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975</v>
      </c>
      <c r="G28" s="16">
        <f>'[3]06'!G30</f>
        <v>0</v>
      </c>
      <c r="H28" s="17">
        <f t="shared" si="27"/>
        <v>1280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26.23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26.23</v>
      </c>
      <c r="AE28" s="8">
        <f t="shared" si="11"/>
        <v>30.5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30.5</v>
      </c>
      <c r="AL28" s="8">
        <f t="shared" si="31"/>
        <v>213.27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213.27</v>
      </c>
      <c r="AT28" s="8">
        <v>26.23</v>
      </c>
      <c r="AU28" s="8">
        <v>30.5</v>
      </c>
      <c r="AW28" s="205">
        <v>26.23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26.23</v>
      </c>
      <c r="BD28" s="205">
        <v>30.5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30.5</v>
      </c>
      <c r="BL28" s="8">
        <f t="shared" si="21"/>
        <v>26.23</v>
      </c>
      <c r="BM28" s="8">
        <f t="shared" si="22"/>
        <v>30.5</v>
      </c>
      <c r="BN28" s="8">
        <f t="shared" si="23"/>
        <v>26.23</v>
      </c>
      <c r="BO28" s="8">
        <f t="shared" si="24"/>
        <v>30.5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'[3]06'!B31</f>
        <v>305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975</v>
      </c>
      <c r="G29" s="16">
        <f>'[3]06'!G31</f>
        <v>0</v>
      </c>
      <c r="H29" s="17">
        <f t="shared" si="27"/>
        <v>1280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26.23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26.23</v>
      </c>
      <c r="AE29" s="8">
        <f t="shared" si="11"/>
        <v>30.5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30.5</v>
      </c>
      <c r="AL29" s="8">
        <f t="shared" si="31"/>
        <v>213.27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213.27</v>
      </c>
      <c r="AT29" s="8">
        <v>26.23</v>
      </c>
      <c r="AU29" s="8">
        <v>30.5</v>
      </c>
      <c r="AW29" s="205">
        <v>26.23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26.23</v>
      </c>
      <c r="BD29" s="205">
        <v>30.5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30.5</v>
      </c>
      <c r="BL29" s="8">
        <f t="shared" si="21"/>
        <v>26.23</v>
      </c>
      <c r="BM29" s="8">
        <f t="shared" si="22"/>
        <v>30.5</v>
      </c>
      <c r="BN29" s="8">
        <f t="shared" si="23"/>
        <v>26.23</v>
      </c>
      <c r="BO29" s="8">
        <f t="shared" si="24"/>
        <v>30.5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'[3]06'!B32</f>
        <v>305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975</v>
      </c>
      <c r="G30" s="16">
        <f>'[3]06'!G32</f>
        <v>0</v>
      </c>
      <c r="H30" s="17">
        <f t="shared" si="27"/>
        <v>1280</v>
      </c>
      <c r="I30" s="15">
        <f>'[3]06'!J32</f>
        <v>270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26.23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26.23</v>
      </c>
      <c r="AE30" s="8">
        <f t="shared" si="11"/>
        <v>30.5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30.5</v>
      </c>
      <c r="AL30" s="8">
        <f t="shared" si="31"/>
        <v>213.27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213.27</v>
      </c>
      <c r="AT30" s="8">
        <v>26.23</v>
      </c>
      <c r="AU30" s="8">
        <v>30.5</v>
      </c>
      <c r="AW30" s="205">
        <v>26.23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26.23</v>
      </c>
      <c r="BD30" s="205">
        <v>30.5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30.5</v>
      </c>
      <c r="BL30" s="8">
        <f t="shared" si="21"/>
        <v>26.23</v>
      </c>
      <c r="BM30" s="8">
        <f t="shared" si="22"/>
        <v>30.5</v>
      </c>
      <c r="BN30" s="8">
        <f t="shared" si="23"/>
        <v>26.23</v>
      </c>
      <c r="BO30" s="8">
        <f t="shared" si="24"/>
        <v>30.5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'[3]06'!B33</f>
        <v>305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975</v>
      </c>
      <c r="G31" s="16">
        <f>'[3]06'!G33</f>
        <v>0</v>
      </c>
      <c r="H31" s="17">
        <f t="shared" si="27"/>
        <v>1280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26.23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26.23</v>
      </c>
      <c r="AE31" s="8">
        <f t="shared" si="11"/>
        <v>30.5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30.5</v>
      </c>
      <c r="AL31" s="8">
        <f t="shared" si="31"/>
        <v>213.27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213.27</v>
      </c>
      <c r="AT31" s="8">
        <v>26.23</v>
      </c>
      <c r="AU31" s="8">
        <v>30.5</v>
      </c>
      <c r="AW31" s="205">
        <v>26.23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26.23</v>
      </c>
      <c r="BD31" s="205">
        <v>30.5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30.5</v>
      </c>
      <c r="BL31" s="8">
        <f t="shared" si="21"/>
        <v>26.23</v>
      </c>
      <c r="BM31" s="8">
        <f t="shared" si="22"/>
        <v>30.5</v>
      </c>
      <c r="BN31" s="8">
        <f t="shared" si="23"/>
        <v>26.23</v>
      </c>
      <c r="BO31" s="8">
        <f t="shared" si="24"/>
        <v>30.5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'[3]06'!B34</f>
        <v>305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975</v>
      </c>
      <c r="G32" s="16">
        <f>'[3]06'!G34</f>
        <v>0</v>
      </c>
      <c r="H32" s="17">
        <f t="shared" si="27"/>
        <v>1280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26.23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26.23</v>
      </c>
      <c r="AE32" s="8">
        <f t="shared" si="11"/>
        <v>30.5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30.5</v>
      </c>
      <c r="AL32" s="8">
        <f t="shared" si="31"/>
        <v>213.27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213.27</v>
      </c>
      <c r="AT32" s="8">
        <v>26.23</v>
      </c>
      <c r="AU32" s="8">
        <v>30.5</v>
      </c>
      <c r="AW32" s="205">
        <v>26.23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26.23</v>
      </c>
      <c r="BD32" s="205">
        <v>30.5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30.5</v>
      </c>
      <c r="BL32" s="8">
        <f t="shared" si="21"/>
        <v>26.23</v>
      </c>
      <c r="BM32" s="8">
        <f t="shared" si="22"/>
        <v>30.5</v>
      </c>
      <c r="BN32" s="8">
        <f t="shared" si="23"/>
        <v>26.23</v>
      </c>
      <c r="BO32" s="8">
        <f t="shared" si="24"/>
        <v>30.5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'[3]06'!B35</f>
        <v>305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975</v>
      </c>
      <c r="G33" s="16">
        <f>'[3]06'!G35</f>
        <v>0</v>
      </c>
      <c r="H33" s="17">
        <f t="shared" si="27"/>
        <v>1280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26.99</v>
      </c>
      <c r="AU33" s="8">
        <v>26.99</v>
      </c>
      <c r="AW33" s="205">
        <v>26.99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26.99</v>
      </c>
      <c r="BD33" s="205">
        <v>26.99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26.99</v>
      </c>
      <c r="BL33" s="8">
        <f t="shared" si="21"/>
        <v>26.99</v>
      </c>
      <c r="BM33" s="8">
        <f t="shared" si="22"/>
        <v>26.99</v>
      </c>
      <c r="BN33" s="8">
        <f t="shared" si="23"/>
        <v>26.99</v>
      </c>
      <c r="BO33" s="8">
        <f t="shared" si="24"/>
        <v>26.99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'[3]06'!B36</f>
        <v>305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975</v>
      </c>
      <c r="G34" s="16">
        <f>'[3]06'!G36</f>
        <v>0</v>
      </c>
      <c r="H34" s="17">
        <f t="shared" si="27"/>
        <v>1280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26.99</v>
      </c>
      <c r="AU34" s="8">
        <v>26.99</v>
      </c>
      <c r="AW34" s="205">
        <v>26.99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26.99</v>
      </c>
      <c r="BD34" s="205">
        <v>26.99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26.99</v>
      </c>
      <c r="BL34" s="8">
        <f t="shared" si="21"/>
        <v>26.99</v>
      </c>
      <c r="BM34" s="8">
        <f t="shared" si="22"/>
        <v>26.99</v>
      </c>
      <c r="BN34" s="8">
        <f t="shared" si="23"/>
        <v>26.99</v>
      </c>
      <c r="BO34" s="8">
        <f t="shared" si="24"/>
        <v>26.99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'[3]06'!B37</f>
        <v>305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975</v>
      </c>
      <c r="G35" s="16">
        <f>'[3]06'!G37</f>
        <v>0</v>
      </c>
      <c r="H35" s="17">
        <f t="shared" si="27"/>
        <v>1280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26.99</v>
      </c>
      <c r="AU35" s="8">
        <v>26.99</v>
      </c>
      <c r="AW35" s="205">
        <v>26.99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26.99</v>
      </c>
      <c r="BD35" s="205">
        <v>26.99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26.99</v>
      </c>
      <c r="BL35" s="8">
        <f t="shared" si="21"/>
        <v>26.99</v>
      </c>
      <c r="BM35" s="8">
        <f t="shared" si="22"/>
        <v>26.99</v>
      </c>
      <c r="BN35" s="8">
        <f t="shared" si="23"/>
        <v>26.99</v>
      </c>
      <c r="BO35" s="8">
        <f t="shared" si="24"/>
        <v>26.99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'[3]06'!B38</f>
        <v>305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975</v>
      </c>
      <c r="G36" s="16">
        <f>'[3]06'!G38</f>
        <v>0</v>
      </c>
      <c r="H36" s="17">
        <f t="shared" si="27"/>
        <v>1280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26.99</v>
      </c>
      <c r="AU36" s="8">
        <v>26.99</v>
      </c>
      <c r="AW36" s="205">
        <v>26.99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26.99</v>
      </c>
      <c r="BD36" s="205">
        <v>26.99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26.99</v>
      </c>
      <c r="BL36" s="8">
        <f t="shared" si="21"/>
        <v>26.99</v>
      </c>
      <c r="BM36" s="8">
        <f t="shared" si="22"/>
        <v>26.99</v>
      </c>
      <c r="BN36" s="8">
        <f t="shared" si="23"/>
        <v>26.99</v>
      </c>
      <c r="BO36" s="8">
        <f t="shared" si="24"/>
        <v>26.99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'[3]06'!B39</f>
        <v>305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975</v>
      </c>
      <c r="G37" s="16">
        <f>'[3]06'!G39</f>
        <v>0</v>
      </c>
      <c r="H37" s="17">
        <f t="shared" si="27"/>
        <v>1280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26.99</v>
      </c>
      <c r="AU37" s="8">
        <v>26.99</v>
      </c>
      <c r="AW37" s="205">
        <v>26.99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26.99</v>
      </c>
      <c r="BD37" s="205">
        <v>26.99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26.99</v>
      </c>
      <c r="BL37" s="8">
        <f t="shared" si="21"/>
        <v>26.99</v>
      </c>
      <c r="BM37" s="8">
        <f t="shared" si="22"/>
        <v>26.99</v>
      </c>
      <c r="BN37" s="8">
        <f t="shared" si="23"/>
        <v>26.99</v>
      </c>
      <c r="BO37" s="8">
        <f t="shared" si="24"/>
        <v>26.99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'[3]06'!B40</f>
        <v>305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975</v>
      </c>
      <c r="G38" s="16">
        <f>'[3]06'!G40</f>
        <v>0</v>
      </c>
      <c r="H38" s="17">
        <f t="shared" si="27"/>
        <v>1280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26.99</v>
      </c>
      <c r="AU38" s="8">
        <v>26.99</v>
      </c>
      <c r="AW38" s="205">
        <v>26.99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26.99</v>
      </c>
      <c r="BD38" s="205">
        <v>26.99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26.99</v>
      </c>
      <c r="BL38" s="8">
        <f t="shared" si="21"/>
        <v>26.99</v>
      </c>
      <c r="BM38" s="8">
        <f t="shared" si="22"/>
        <v>26.99</v>
      </c>
      <c r="BN38" s="8">
        <f t="shared" si="23"/>
        <v>26.99</v>
      </c>
      <c r="BO38" s="8">
        <f t="shared" si="24"/>
        <v>26.99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'[3]06'!B41</f>
        <v>300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960</v>
      </c>
      <c r="G39" s="16">
        <f>'[3]06'!G41</f>
        <v>0</v>
      </c>
      <c r="H39" s="17">
        <f t="shared" si="27"/>
        <v>1260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26.99</v>
      </c>
      <c r="AU39" s="8">
        <v>26.99</v>
      </c>
      <c r="AW39" s="205">
        <v>26.99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26.99</v>
      </c>
      <c r="BD39" s="205">
        <v>26.99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26.99</v>
      </c>
      <c r="BL39" s="8">
        <f t="shared" si="21"/>
        <v>26.99</v>
      </c>
      <c r="BM39" s="8">
        <f t="shared" si="22"/>
        <v>26.99</v>
      </c>
      <c r="BN39" s="8">
        <f t="shared" si="23"/>
        <v>26.99</v>
      </c>
      <c r="BO39" s="8">
        <f t="shared" si="24"/>
        <v>26.99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'[3]06'!B42</f>
        <v>300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960</v>
      </c>
      <c r="G40" s="16">
        <f>'[3]06'!G42</f>
        <v>0</v>
      </c>
      <c r="H40" s="17">
        <f t="shared" si="27"/>
        <v>1260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26.99</v>
      </c>
      <c r="AU40" s="8">
        <v>26.99</v>
      </c>
      <c r="AW40" s="205">
        <v>26.99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26.99</v>
      </c>
      <c r="BD40" s="205">
        <v>26.99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26.99</v>
      </c>
      <c r="BL40" s="8">
        <f t="shared" si="21"/>
        <v>26.99</v>
      </c>
      <c r="BM40" s="8">
        <f t="shared" si="22"/>
        <v>26.99</v>
      </c>
      <c r="BN40" s="8">
        <f t="shared" si="23"/>
        <v>26.99</v>
      </c>
      <c r="BO40" s="8">
        <f t="shared" si="24"/>
        <v>26.99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'[3]06'!B43</f>
        <v>300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960</v>
      </c>
      <c r="G41" s="16">
        <f>'[3]06'!G43</f>
        <v>0</v>
      </c>
      <c r="H41" s="17">
        <f t="shared" si="27"/>
        <v>1260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5">
        <v>26.99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26.99</v>
      </c>
      <c r="BD41" s="205">
        <v>26.99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'[3]06'!B44</f>
        <v>300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960</v>
      </c>
      <c r="G42" s="16">
        <f>'[3]06'!G44</f>
        <v>0</v>
      </c>
      <c r="H42" s="17">
        <f t="shared" si="27"/>
        <v>1260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5">
        <v>26.99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26.99</v>
      </c>
      <c r="BD42" s="205">
        <v>26.99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'[3]06'!B45</f>
        <v>300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960</v>
      </c>
      <c r="G43" s="16">
        <f>'[3]06'!G45</f>
        <v>0</v>
      </c>
      <c r="H43" s="17">
        <f t="shared" si="27"/>
        <v>1260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5">
        <v>26.99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26.99</v>
      </c>
      <c r="BD43" s="205">
        <v>26.99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'[3]06'!B46</f>
        <v>300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960</v>
      </c>
      <c r="G44" s="16">
        <f>'[3]06'!G46</f>
        <v>0</v>
      </c>
      <c r="H44" s="17">
        <f t="shared" si="27"/>
        <v>1260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5">
        <v>26.99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26.99</v>
      </c>
      <c r="BD44" s="205">
        <v>26.99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'[3]06'!B47</f>
        <v>300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960</v>
      </c>
      <c r="G45" s="16">
        <f>'[3]06'!G47</f>
        <v>0</v>
      </c>
      <c r="H45" s="17">
        <f t="shared" si="27"/>
        <v>1260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5">
        <v>26.99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26.99</v>
      </c>
      <c r="BD45" s="205">
        <v>26.99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'[3]06'!B48</f>
        <v>300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960</v>
      </c>
      <c r="G46" s="16">
        <f>'[3]06'!G48</f>
        <v>0</v>
      </c>
      <c r="H46" s="17">
        <f t="shared" si="27"/>
        <v>1260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5">
        <v>26.99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26.99</v>
      </c>
      <c r="BD46" s="205">
        <v>26.99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'[3]06'!B49</f>
        <v>300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960</v>
      </c>
      <c r="G47" s="16">
        <f>'[3]06'!G49</f>
        <v>0</v>
      </c>
      <c r="H47" s="17">
        <f t="shared" si="27"/>
        <v>1260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5">
        <v>26.99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26.99</v>
      </c>
      <c r="BD47" s="205">
        <v>26.99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'[3]06'!B50</f>
        <v>300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960</v>
      </c>
      <c r="G48" s="16">
        <f>'[3]06'!G50</f>
        <v>0</v>
      </c>
      <c r="H48" s="17">
        <f t="shared" si="27"/>
        <v>1260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5">
        <v>26.99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26.99</v>
      </c>
      <c r="BD48" s="205">
        <v>26.99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'[3]06'!B51</f>
        <v>300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960</v>
      </c>
      <c r="G49" s="16">
        <f>'[3]06'!G51</f>
        <v>0</v>
      </c>
      <c r="H49" s="17">
        <f t="shared" si="27"/>
        <v>1260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5">
        <v>26.99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26.99</v>
      </c>
      <c r="BD49" s="205">
        <v>26.99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'[3]06'!B52</f>
        <v>300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960</v>
      </c>
      <c r="G50" s="16">
        <f>'[3]06'!G52</f>
        <v>0</v>
      </c>
      <c r="H50" s="17">
        <f t="shared" si="27"/>
        <v>1260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5">
        <v>26.99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26.99</v>
      </c>
      <c r="BD50" s="205">
        <v>26.99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'[3]06'!B53</f>
        <v>295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945</v>
      </c>
      <c r="G51" s="16">
        <f>'[3]06'!G53</f>
        <v>0</v>
      </c>
      <c r="H51" s="17">
        <f t="shared" si="27"/>
        <v>1240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5">
        <v>26.99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26.99</v>
      </c>
      <c r="BD51" s="205">
        <v>26.99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'[3]06'!B54</f>
        <v>295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945</v>
      </c>
      <c r="G52" s="16">
        <f>'[3]06'!G54</f>
        <v>0</v>
      </c>
      <c r="H52" s="17">
        <f t="shared" si="27"/>
        <v>1240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5">
        <v>26.99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26.99</v>
      </c>
      <c r="BD52" s="205">
        <v>26.99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'[3]06'!B55</f>
        <v>295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945</v>
      </c>
      <c r="G53" s="16">
        <f>'[3]06'!G55</f>
        <v>0</v>
      </c>
      <c r="H53" s="17">
        <f t="shared" si="27"/>
        <v>1240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'[3]06'!B56</f>
        <v>295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945</v>
      </c>
      <c r="G54" s="16">
        <f>'[3]06'!G56</f>
        <v>0</v>
      </c>
      <c r="H54" s="17">
        <f t="shared" si="27"/>
        <v>1240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'[3]06'!B57</f>
        <v>295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945</v>
      </c>
      <c r="G55" s="16">
        <f>'[3]06'!G57</f>
        <v>0</v>
      </c>
      <c r="H55" s="17">
        <f t="shared" si="27"/>
        <v>1240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'[3]06'!B58</f>
        <v>295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945</v>
      </c>
      <c r="G56" s="16">
        <f>'[3]06'!G58</f>
        <v>0</v>
      </c>
      <c r="H56" s="17">
        <f t="shared" si="27"/>
        <v>1240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'[3]06'!B59</f>
        <v>295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945</v>
      </c>
      <c r="G57" s="16">
        <f>'[3]06'!G59</f>
        <v>0</v>
      </c>
      <c r="H57" s="17">
        <f t="shared" si="27"/>
        <v>1240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'[3]06'!B60</f>
        <v>295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945</v>
      </c>
      <c r="G58" s="16">
        <f>'[3]06'!G60</f>
        <v>0</v>
      </c>
      <c r="H58" s="17">
        <f t="shared" si="27"/>
        <v>1240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'[3]06'!B61</f>
        <v>295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945</v>
      </c>
      <c r="G59" s="16">
        <f>'[3]06'!G61</f>
        <v>0</v>
      </c>
      <c r="H59" s="17">
        <f t="shared" si="27"/>
        <v>1240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'[3]06'!B62</f>
        <v>295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945</v>
      </c>
      <c r="G60" s="16">
        <f>'[3]06'!G62</f>
        <v>0</v>
      </c>
      <c r="H60" s="17">
        <f t="shared" si="27"/>
        <v>1240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'[3]06'!B63</f>
        <v>295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945</v>
      </c>
      <c r="G61" s="16">
        <f>'[3]06'!G63</f>
        <v>0</v>
      </c>
      <c r="H61" s="17">
        <f t="shared" si="27"/>
        <v>1240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'[3]06'!B64</f>
        <v>295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945</v>
      </c>
      <c r="G62" s="16">
        <f>'[3]06'!G64</f>
        <v>0</v>
      </c>
      <c r="H62" s="17">
        <f t="shared" si="27"/>
        <v>1240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'[3]06'!B65</f>
        <v>295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945</v>
      </c>
      <c r="G63" s="16">
        <f>'[3]06'!G65</f>
        <v>0</v>
      </c>
      <c r="H63" s="17">
        <f t="shared" si="27"/>
        <v>1240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'[3]06'!B66</f>
        <v>295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945</v>
      </c>
      <c r="G64" s="16">
        <f>'[3]06'!G66</f>
        <v>0</v>
      </c>
      <c r="H64" s="17">
        <f t="shared" si="27"/>
        <v>1240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'[3]06'!B67</f>
        <v>295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945</v>
      </c>
      <c r="G65" s="16">
        <f>'[3]06'!G67</f>
        <v>0</v>
      </c>
      <c r="H65" s="17">
        <f t="shared" si="27"/>
        <v>1240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'[3]06'!B68</f>
        <v>295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945</v>
      </c>
      <c r="G66" s="16">
        <f>'[3]06'!G68</f>
        <v>0</v>
      </c>
      <c r="H66" s="17">
        <f t="shared" si="27"/>
        <v>1240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'[3]06'!B69</f>
        <v>295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945</v>
      </c>
      <c r="G67" s="16">
        <f>'[3]06'!G69</f>
        <v>0</v>
      </c>
      <c r="H67" s="17">
        <f t="shared" si="27"/>
        <v>1240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'[3]06'!B70</f>
        <v>295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945</v>
      </c>
      <c r="G68" s="16">
        <f>'[3]06'!G70</f>
        <v>0</v>
      </c>
      <c r="H68" s="17">
        <f t="shared" si="27"/>
        <v>1240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'[3]06'!B71</f>
        <v>295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945</v>
      </c>
      <c r="G69" s="16">
        <f>'[3]06'!G71</f>
        <v>0</v>
      </c>
      <c r="H69" s="17">
        <f t="shared" ref="H69:H98" si="59">SUM(B69:G69)</f>
        <v>1240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'[3]06'!B72</f>
        <v>295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945</v>
      </c>
      <c r="G70" s="16">
        <f>'[3]06'!G72</f>
        <v>0</v>
      </c>
      <c r="H70" s="17">
        <f t="shared" si="59"/>
        <v>1240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'[3]06'!B73</f>
        <v>295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945</v>
      </c>
      <c r="G71" s="16">
        <f>'[3]06'!G73</f>
        <v>0</v>
      </c>
      <c r="H71" s="17">
        <f t="shared" si="59"/>
        <v>1240</v>
      </c>
      <c r="I71" s="15">
        <f>'[3]06'!J73</f>
        <v>270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5">
        <v>26.99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26.99</v>
      </c>
      <c r="BD71" s="205">
        <v>26.99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'[3]06'!B74</f>
        <v>295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945</v>
      </c>
      <c r="G72" s="16">
        <f>'[3]06'!G74</f>
        <v>0</v>
      </c>
      <c r="H72" s="17">
        <f t="shared" si="59"/>
        <v>1240</v>
      </c>
      <c r="I72" s="15">
        <f>'[3]06'!J74</f>
        <v>270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5">
        <v>26.99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26.99</v>
      </c>
      <c r="BD72" s="205">
        <v>26.99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'[3]06'!B75</f>
        <v>295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945</v>
      </c>
      <c r="G73" s="16">
        <f>'[3]06'!G75</f>
        <v>0</v>
      </c>
      <c r="H73" s="17">
        <f t="shared" si="59"/>
        <v>1240</v>
      </c>
      <c r="I73" s="15">
        <f>'[3]06'!J75</f>
        <v>270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26.99</v>
      </c>
      <c r="AU73" s="8">
        <v>26.99</v>
      </c>
      <c r="AW73" s="205">
        <v>26.99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26.99</v>
      </c>
      <c r="BD73" s="205">
        <v>26.99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26.99</v>
      </c>
      <c r="BL73" s="8">
        <f t="shared" si="53"/>
        <v>26.99</v>
      </c>
      <c r="BM73" s="8">
        <f t="shared" si="54"/>
        <v>26.99</v>
      </c>
      <c r="BN73" s="8">
        <f t="shared" si="55"/>
        <v>26.99</v>
      </c>
      <c r="BO73" s="8">
        <f t="shared" si="56"/>
        <v>26.99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'[3]06'!B76</f>
        <v>295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945</v>
      </c>
      <c r="G74" s="16">
        <f>'[3]06'!G76</f>
        <v>0</v>
      </c>
      <c r="H74" s="17">
        <f t="shared" si="59"/>
        <v>1240</v>
      </c>
      <c r="I74" s="15">
        <f>'[3]06'!J76</f>
        <v>270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26.99</v>
      </c>
      <c r="AU74" s="8">
        <v>26.99</v>
      </c>
      <c r="AW74" s="205">
        <v>26.99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26.99</v>
      </c>
      <c r="BD74" s="205">
        <v>26.99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26.99</v>
      </c>
      <c r="BL74" s="8">
        <f t="shared" si="53"/>
        <v>26.99</v>
      </c>
      <c r="BM74" s="8">
        <f t="shared" si="54"/>
        <v>26.99</v>
      </c>
      <c r="BN74" s="8">
        <f t="shared" si="55"/>
        <v>26.99</v>
      </c>
      <c r="BO74" s="8">
        <f t="shared" si="56"/>
        <v>26.99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'[3]06'!B77</f>
        <v>305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955</v>
      </c>
      <c r="G75" s="16">
        <f>'[3]06'!G77</f>
        <v>0</v>
      </c>
      <c r="H75" s="17">
        <f t="shared" si="59"/>
        <v>1260</v>
      </c>
      <c r="I75" s="15">
        <f>'[3]06'!J77</f>
        <v>270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26.99</v>
      </c>
      <c r="AU75" s="8">
        <v>26.99</v>
      </c>
      <c r="AW75" s="205">
        <v>26.99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26.99</v>
      </c>
      <c r="BD75" s="205">
        <v>26.99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26.99</v>
      </c>
      <c r="BL75" s="8">
        <f t="shared" si="53"/>
        <v>26.99</v>
      </c>
      <c r="BM75" s="8">
        <f t="shared" si="54"/>
        <v>26.99</v>
      </c>
      <c r="BN75" s="8">
        <f t="shared" si="55"/>
        <v>26.99</v>
      </c>
      <c r="BO75" s="8">
        <f t="shared" si="56"/>
        <v>26.99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'[3]06'!B78</f>
        <v>305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955</v>
      </c>
      <c r="G76" s="16">
        <f>'[3]06'!G78</f>
        <v>0</v>
      </c>
      <c r="H76" s="17">
        <f t="shared" si="59"/>
        <v>1260</v>
      </c>
      <c r="I76" s="15">
        <f>'[3]06'!J78</f>
        <v>270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26.99</v>
      </c>
      <c r="AU76" s="8">
        <v>26.99</v>
      </c>
      <c r="AW76" s="205">
        <v>26.99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26.99</v>
      </c>
      <c r="BD76" s="205">
        <v>26.99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26.99</v>
      </c>
      <c r="BL76" s="8">
        <f t="shared" si="53"/>
        <v>26.99</v>
      </c>
      <c r="BM76" s="8">
        <f t="shared" si="54"/>
        <v>26.99</v>
      </c>
      <c r="BN76" s="8">
        <f t="shared" si="55"/>
        <v>26.99</v>
      </c>
      <c r="BO76" s="8">
        <f t="shared" si="56"/>
        <v>26.99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'[3]06'!B79</f>
        <v>305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955</v>
      </c>
      <c r="G77" s="16">
        <f>'[3]06'!G79</f>
        <v>0</v>
      </c>
      <c r="H77" s="17">
        <f t="shared" si="59"/>
        <v>1260</v>
      </c>
      <c r="I77" s="15">
        <f>'[3]06'!J79</f>
        <v>270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26.99</v>
      </c>
      <c r="AU77" s="8">
        <v>26.99</v>
      </c>
      <c r="AW77" s="205">
        <v>26.99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26.99</v>
      </c>
      <c r="BD77" s="205">
        <v>26.99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26.99</v>
      </c>
      <c r="BL77" s="8">
        <f t="shared" si="53"/>
        <v>26.99</v>
      </c>
      <c r="BM77" s="8">
        <f t="shared" si="54"/>
        <v>26.99</v>
      </c>
      <c r="BN77" s="8">
        <f t="shared" si="55"/>
        <v>26.99</v>
      </c>
      <c r="BO77" s="8">
        <f t="shared" si="56"/>
        <v>26.99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'[3]06'!B80</f>
        <v>305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955</v>
      </c>
      <c r="G78" s="16">
        <f>'[3]06'!G80</f>
        <v>0</v>
      </c>
      <c r="H78" s="17">
        <f t="shared" si="59"/>
        <v>1260</v>
      </c>
      <c r="I78" s="15">
        <f>'[3]06'!J80</f>
        <v>270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26.99</v>
      </c>
      <c r="AU78" s="8">
        <v>26.99</v>
      </c>
      <c r="AW78" s="205">
        <v>26.99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26.99</v>
      </c>
      <c r="BD78" s="205">
        <v>26.99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26.99</v>
      </c>
      <c r="BL78" s="8">
        <f t="shared" si="53"/>
        <v>26.99</v>
      </c>
      <c r="BM78" s="8">
        <f t="shared" si="54"/>
        <v>26.99</v>
      </c>
      <c r="BN78" s="8">
        <f t="shared" si="55"/>
        <v>26.99</v>
      </c>
      <c r="BO78" s="8">
        <f t="shared" si="56"/>
        <v>26.99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'[3]06'!B81</f>
        <v>305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955</v>
      </c>
      <c r="G79" s="16">
        <f>'[3]06'!G81</f>
        <v>0</v>
      </c>
      <c r="H79" s="17">
        <f t="shared" si="59"/>
        <v>1260</v>
      </c>
      <c r="I79" s="15">
        <f>'[3]06'!J81</f>
        <v>270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24.39</v>
      </c>
      <c r="AE79" s="8">
        <f t="shared" si="43"/>
        <v>24.39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24.39</v>
      </c>
      <c r="AL79" s="8">
        <f t="shared" si="35"/>
        <v>221.22000000000003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221.22000000000003</v>
      </c>
      <c r="AT79" s="8">
        <v>26.99</v>
      </c>
      <c r="AU79" s="8">
        <v>26.99</v>
      </c>
      <c r="AW79" s="205">
        <v>24.39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24.39</v>
      </c>
      <c r="BD79" s="205">
        <v>24.39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24.39</v>
      </c>
      <c r="BL79" s="8">
        <f t="shared" si="53"/>
        <v>26.99</v>
      </c>
      <c r="BM79" s="8">
        <f t="shared" si="54"/>
        <v>26.99</v>
      </c>
      <c r="BN79" s="8">
        <f t="shared" si="55"/>
        <v>24.39</v>
      </c>
      <c r="BO79" s="8">
        <f t="shared" si="56"/>
        <v>24.39</v>
      </c>
      <c r="BP79" s="139">
        <f t="shared" si="57"/>
        <v>2.5999999999999979</v>
      </c>
      <c r="BQ79" s="139">
        <f t="shared" si="58"/>
        <v>2.5999999999999979</v>
      </c>
    </row>
    <row r="80" spans="1:69">
      <c r="A80" s="8" t="s">
        <v>122</v>
      </c>
      <c r="B80" s="15">
        <f>'[3]06'!B82</f>
        <v>305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955</v>
      </c>
      <c r="G80" s="16">
        <f>'[3]06'!G82</f>
        <v>0</v>
      </c>
      <c r="H80" s="17">
        <f t="shared" si="59"/>
        <v>1260</v>
      </c>
      <c r="I80" s="15">
        <f>'[3]06'!J82</f>
        <v>270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21.9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21.9</v>
      </c>
      <c r="AE80" s="8">
        <f t="shared" si="43"/>
        <v>21.9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21.9</v>
      </c>
      <c r="AL80" s="8">
        <f t="shared" si="35"/>
        <v>226.2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226.2</v>
      </c>
      <c r="AT80" s="8">
        <v>25.71</v>
      </c>
      <c r="AU80" s="8">
        <v>25.71</v>
      </c>
      <c r="AW80" s="205">
        <v>21.9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21.9</v>
      </c>
      <c r="BD80" s="205">
        <v>21.9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21.9</v>
      </c>
      <c r="BL80" s="8">
        <f t="shared" si="53"/>
        <v>25.71</v>
      </c>
      <c r="BM80" s="8">
        <f t="shared" si="54"/>
        <v>25.71</v>
      </c>
      <c r="BN80" s="8">
        <f t="shared" si="55"/>
        <v>21.9</v>
      </c>
      <c r="BO80" s="8">
        <f t="shared" si="56"/>
        <v>21.9</v>
      </c>
      <c r="BP80" s="139">
        <f t="shared" si="57"/>
        <v>3.8100000000000023</v>
      </c>
      <c r="BQ80" s="139">
        <f t="shared" si="58"/>
        <v>3.8100000000000023</v>
      </c>
    </row>
    <row r="81" spans="1:69">
      <c r="A81" s="8" t="s">
        <v>123</v>
      </c>
      <c r="B81" s="15">
        <f>'[3]06'!B83</f>
        <v>305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955</v>
      </c>
      <c r="G81" s="16">
        <f>'[3]06'!G83</f>
        <v>0</v>
      </c>
      <c r="H81" s="17">
        <f t="shared" si="59"/>
        <v>1260</v>
      </c>
      <c r="I81" s="15">
        <f>'[3]06'!J83</f>
        <v>270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21.9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21.9</v>
      </c>
      <c r="AE81" s="8">
        <f t="shared" si="43"/>
        <v>21.9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21.9</v>
      </c>
      <c r="AL81" s="8">
        <f t="shared" si="35"/>
        <v>226.2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226.2</v>
      </c>
      <c r="AT81" s="8">
        <v>21.9</v>
      </c>
      <c r="AU81" s="8">
        <v>21.9</v>
      </c>
      <c r="AW81" s="205">
        <v>21.9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21.9</v>
      </c>
      <c r="BD81" s="205">
        <v>21.9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21.9</v>
      </c>
      <c r="BL81" s="8">
        <f t="shared" si="53"/>
        <v>21.9</v>
      </c>
      <c r="BM81" s="8">
        <f t="shared" si="54"/>
        <v>21.9</v>
      </c>
      <c r="BN81" s="8">
        <f t="shared" si="55"/>
        <v>21.9</v>
      </c>
      <c r="BO81" s="8">
        <f t="shared" si="56"/>
        <v>21.9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'[3]06'!B84</f>
        <v>305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955</v>
      </c>
      <c r="G82" s="16">
        <f>'[3]06'!G84</f>
        <v>0</v>
      </c>
      <c r="H82" s="17">
        <f t="shared" si="59"/>
        <v>1260</v>
      </c>
      <c r="I82" s="15">
        <f>'[3]06'!J84</f>
        <v>270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21.9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21.9</v>
      </c>
      <c r="AE82" s="8">
        <f t="shared" si="43"/>
        <v>21.9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21.9</v>
      </c>
      <c r="AL82" s="8">
        <f t="shared" si="35"/>
        <v>226.2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226.2</v>
      </c>
      <c r="AT82" s="8">
        <v>21.9</v>
      </c>
      <c r="AU82" s="8">
        <v>21.9</v>
      </c>
      <c r="AW82" s="205">
        <v>21.9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21.9</v>
      </c>
      <c r="BD82" s="205">
        <v>21.9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21.9</v>
      </c>
      <c r="BL82" s="8">
        <f t="shared" si="53"/>
        <v>21.9</v>
      </c>
      <c r="BM82" s="8">
        <f t="shared" si="54"/>
        <v>21.9</v>
      </c>
      <c r="BN82" s="8">
        <f t="shared" si="55"/>
        <v>21.9</v>
      </c>
      <c r="BO82" s="8">
        <f t="shared" si="56"/>
        <v>21.9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'[3]06'!B85</f>
        <v>305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955</v>
      </c>
      <c r="G83" s="16">
        <f>'[3]06'!G85</f>
        <v>0</v>
      </c>
      <c r="H83" s="17">
        <f t="shared" si="59"/>
        <v>1260</v>
      </c>
      <c r="I83" s="15">
        <f>'[3]06'!J85</f>
        <v>270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24.39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24.39</v>
      </c>
      <c r="AE83" s="8">
        <f t="shared" si="43"/>
        <v>24.39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24.39</v>
      </c>
      <c r="AL83" s="8">
        <f t="shared" si="35"/>
        <v>221.22000000000003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221.22000000000003</v>
      </c>
      <c r="AT83" s="8">
        <v>24.39</v>
      </c>
      <c r="AU83" s="8">
        <v>24.39</v>
      </c>
      <c r="AW83" s="205">
        <v>24.39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24.39</v>
      </c>
      <c r="BD83" s="205">
        <v>24.39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24.39</v>
      </c>
      <c r="BL83" s="8">
        <f t="shared" si="53"/>
        <v>24.39</v>
      </c>
      <c r="BM83" s="8">
        <f t="shared" si="54"/>
        <v>24.39</v>
      </c>
      <c r="BN83" s="8">
        <f t="shared" si="55"/>
        <v>24.39</v>
      </c>
      <c r="BO83" s="8">
        <f t="shared" si="56"/>
        <v>24.39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'[3]06'!B86</f>
        <v>305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955</v>
      </c>
      <c r="G84" s="16">
        <f>'[3]06'!G86</f>
        <v>0</v>
      </c>
      <c r="H84" s="17">
        <f t="shared" si="59"/>
        <v>1260</v>
      </c>
      <c r="I84" s="15">
        <f>'[3]06'!J86</f>
        <v>270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24.39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24.39</v>
      </c>
      <c r="AE84" s="8">
        <f t="shared" si="43"/>
        <v>24.39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24.39</v>
      </c>
      <c r="AL84" s="8">
        <f t="shared" si="35"/>
        <v>221.22000000000003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221.22000000000003</v>
      </c>
      <c r="AT84" s="8">
        <v>24.39</v>
      </c>
      <c r="AU84" s="8">
        <v>24.39</v>
      </c>
      <c r="AW84" s="205">
        <v>24.39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24.39</v>
      </c>
      <c r="BD84" s="205">
        <v>24.39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24.39</v>
      </c>
      <c r="BL84" s="8">
        <f t="shared" si="53"/>
        <v>24.39</v>
      </c>
      <c r="BM84" s="8">
        <f t="shared" si="54"/>
        <v>24.39</v>
      </c>
      <c r="BN84" s="8">
        <f t="shared" si="55"/>
        <v>24.39</v>
      </c>
      <c r="BO84" s="8">
        <f t="shared" si="56"/>
        <v>24.39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'[3]06'!B87</f>
        <v>305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955</v>
      </c>
      <c r="G85" s="16">
        <f>'[3]06'!G87</f>
        <v>0</v>
      </c>
      <c r="H85" s="17">
        <f t="shared" si="59"/>
        <v>1260</v>
      </c>
      <c r="I85" s="15">
        <f>'[3]06'!J87</f>
        <v>270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24.39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24.39</v>
      </c>
      <c r="AE85" s="8">
        <f t="shared" si="43"/>
        <v>24.39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24.39</v>
      </c>
      <c r="AL85" s="8">
        <f t="shared" si="35"/>
        <v>221.22000000000003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221.22000000000003</v>
      </c>
      <c r="AT85" s="8">
        <v>24.39</v>
      </c>
      <c r="AU85" s="8">
        <v>24.39</v>
      </c>
      <c r="AW85" s="205">
        <v>24.39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24.39</v>
      </c>
      <c r="BD85" s="205">
        <v>24.39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24.39</v>
      </c>
      <c r="BL85" s="8">
        <f t="shared" si="53"/>
        <v>24.39</v>
      </c>
      <c r="BM85" s="8">
        <f t="shared" si="54"/>
        <v>24.39</v>
      </c>
      <c r="BN85" s="8">
        <f t="shared" si="55"/>
        <v>24.39</v>
      </c>
      <c r="BO85" s="8">
        <f t="shared" si="56"/>
        <v>24.39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'[3]06'!B88</f>
        <v>305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955</v>
      </c>
      <c r="G86" s="16">
        <f>'[3]06'!G88</f>
        <v>0</v>
      </c>
      <c r="H86" s="17">
        <f t="shared" si="59"/>
        <v>1260</v>
      </c>
      <c r="I86" s="15">
        <f>'[3]06'!J88</f>
        <v>270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24.39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24.39</v>
      </c>
      <c r="AE86" s="8">
        <f t="shared" si="43"/>
        <v>24.39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24.39</v>
      </c>
      <c r="AL86" s="8">
        <f t="shared" si="35"/>
        <v>221.22000000000003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221.22000000000003</v>
      </c>
      <c r="AT86" s="8">
        <v>24.39</v>
      </c>
      <c r="AU86" s="8">
        <v>24.39</v>
      </c>
      <c r="AW86" s="205">
        <v>24.39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24.39</v>
      </c>
      <c r="BD86" s="205">
        <v>24.39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24.39</v>
      </c>
      <c r="BL86" s="8">
        <f t="shared" si="53"/>
        <v>24.39</v>
      </c>
      <c r="BM86" s="8">
        <f t="shared" si="54"/>
        <v>24.39</v>
      </c>
      <c r="BN86" s="8">
        <f t="shared" si="55"/>
        <v>24.39</v>
      </c>
      <c r="BO86" s="8">
        <f t="shared" si="56"/>
        <v>24.39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'[3]06'!B89</f>
        <v>305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955</v>
      </c>
      <c r="G87" s="16">
        <f>'[3]06'!G89</f>
        <v>0</v>
      </c>
      <c r="H87" s="17">
        <f t="shared" si="59"/>
        <v>1260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24.39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24.39</v>
      </c>
      <c r="AE87" s="8">
        <f t="shared" si="43"/>
        <v>24.39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24.39</v>
      </c>
      <c r="AL87" s="8">
        <f t="shared" si="35"/>
        <v>221.22000000000003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221.22000000000003</v>
      </c>
      <c r="AT87" s="8">
        <v>24.39</v>
      </c>
      <c r="AU87" s="8">
        <v>24.39</v>
      </c>
      <c r="AW87" s="205">
        <v>24.39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24.39</v>
      </c>
      <c r="BD87" s="205">
        <v>24.39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24.39</v>
      </c>
      <c r="BL87" s="8">
        <f t="shared" si="53"/>
        <v>24.39</v>
      </c>
      <c r="BM87" s="8">
        <f t="shared" si="54"/>
        <v>24.39</v>
      </c>
      <c r="BN87" s="8">
        <f t="shared" si="55"/>
        <v>24.39</v>
      </c>
      <c r="BO87" s="8">
        <f t="shared" si="56"/>
        <v>24.39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'[3]06'!B90</f>
        <v>305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955</v>
      </c>
      <c r="G88" s="16">
        <f>'[3]06'!G90</f>
        <v>0</v>
      </c>
      <c r="H88" s="17">
        <f t="shared" si="59"/>
        <v>1260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5">
        <v>26.99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26.99</v>
      </c>
      <c r="BD88" s="205">
        <v>26.99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'[3]06'!B91</f>
        <v>305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955</v>
      </c>
      <c r="G89" s="16">
        <f>'[3]06'!G91</f>
        <v>0</v>
      </c>
      <c r="H89" s="17">
        <f t="shared" si="59"/>
        <v>1260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5">
        <v>26.99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26.99</v>
      </c>
      <c r="BD89" s="205">
        <v>26.99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'[3]06'!B92</f>
        <v>305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955</v>
      </c>
      <c r="G90" s="16">
        <f>'[3]06'!G92</f>
        <v>0</v>
      </c>
      <c r="H90" s="17">
        <f t="shared" si="59"/>
        <v>1260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5">
        <v>26.99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26.99</v>
      </c>
      <c r="BD90" s="205">
        <v>26.99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'[3]06'!B93</f>
        <v>305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955</v>
      </c>
      <c r="G91" s="16">
        <f>'[3]06'!G93</f>
        <v>0</v>
      </c>
      <c r="H91" s="17">
        <f t="shared" si="59"/>
        <v>1260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5">
        <v>26.99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26.99</v>
      </c>
      <c r="BD91" s="205">
        <v>26.99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'[3]06'!B94</f>
        <v>305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955</v>
      </c>
      <c r="G92" s="16">
        <f>'[3]06'!G94</f>
        <v>0</v>
      </c>
      <c r="H92" s="17">
        <f t="shared" si="59"/>
        <v>1260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5">
        <v>26.99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26.99</v>
      </c>
      <c r="BD92" s="205">
        <v>26.99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'[3]06'!B95</f>
        <v>305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955</v>
      </c>
      <c r="G93" s="16">
        <f>'[3]06'!G95</f>
        <v>0</v>
      </c>
      <c r="H93" s="17">
        <f t="shared" si="59"/>
        <v>1260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5">
        <v>26.99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26.99</v>
      </c>
      <c r="BD93" s="205">
        <v>26.99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'[3]06'!B96</f>
        <v>305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955</v>
      </c>
      <c r="G94" s="16">
        <f>'[3]06'!G96</f>
        <v>0</v>
      </c>
      <c r="H94" s="17">
        <f t="shared" si="59"/>
        <v>1260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24.39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24.39</v>
      </c>
      <c r="AE94" s="8">
        <f t="shared" si="43"/>
        <v>24.39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24.39</v>
      </c>
      <c r="AL94" s="8">
        <f t="shared" si="35"/>
        <v>221.22000000000003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221.22000000000003</v>
      </c>
      <c r="AT94" s="8">
        <v>26.99</v>
      </c>
      <c r="AU94" s="8">
        <v>26.99</v>
      </c>
      <c r="AW94" s="205">
        <v>24.39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24.39</v>
      </c>
      <c r="BD94" s="205">
        <v>24.39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24.39</v>
      </c>
      <c r="BL94" s="8">
        <f t="shared" si="53"/>
        <v>26.99</v>
      </c>
      <c r="BM94" s="8">
        <f t="shared" si="54"/>
        <v>26.99</v>
      </c>
      <c r="BN94" s="8">
        <f t="shared" si="55"/>
        <v>24.39</v>
      </c>
      <c r="BO94" s="8">
        <f t="shared" si="56"/>
        <v>24.39</v>
      </c>
      <c r="BP94" s="139">
        <f t="shared" si="57"/>
        <v>2.5999999999999979</v>
      </c>
      <c r="BQ94" s="139">
        <f t="shared" si="58"/>
        <v>2.5999999999999979</v>
      </c>
    </row>
    <row r="95" spans="1:69">
      <c r="A95" s="8" t="s">
        <v>137</v>
      </c>
      <c r="B95" s="15">
        <f>'[3]06'!B97</f>
        <v>305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955</v>
      </c>
      <c r="G95" s="16">
        <f>'[3]06'!G97</f>
        <v>0</v>
      </c>
      <c r="H95" s="17">
        <f t="shared" si="59"/>
        <v>1260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24.39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24.39</v>
      </c>
      <c r="AE95" s="8">
        <f t="shared" si="43"/>
        <v>24.39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24.39</v>
      </c>
      <c r="AL95" s="8">
        <f t="shared" si="35"/>
        <v>221.22000000000003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221.22000000000003</v>
      </c>
      <c r="AT95" s="8">
        <v>24.39</v>
      </c>
      <c r="AU95" s="8">
        <v>24.39</v>
      </c>
      <c r="AW95" s="205">
        <v>24.39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24.39</v>
      </c>
      <c r="BD95" s="205">
        <v>24.39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24.39</v>
      </c>
      <c r="BL95" s="8">
        <f t="shared" si="53"/>
        <v>24.39</v>
      </c>
      <c r="BM95" s="8">
        <f t="shared" si="54"/>
        <v>24.39</v>
      </c>
      <c r="BN95" s="8">
        <f t="shared" si="55"/>
        <v>24.39</v>
      </c>
      <c r="BO95" s="8">
        <f t="shared" si="56"/>
        <v>24.39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'[3]06'!B98</f>
        <v>305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955</v>
      </c>
      <c r="G96" s="16">
        <f>'[3]06'!G98</f>
        <v>0</v>
      </c>
      <c r="H96" s="17">
        <f t="shared" si="59"/>
        <v>1260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24.39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24.39</v>
      </c>
      <c r="AE96" s="8">
        <f t="shared" si="43"/>
        <v>24.39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24.39</v>
      </c>
      <c r="AL96" s="8">
        <f t="shared" si="35"/>
        <v>221.22000000000003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221.22000000000003</v>
      </c>
      <c r="AT96" s="8">
        <v>24.39</v>
      </c>
      <c r="AU96" s="8">
        <v>24.39</v>
      </c>
      <c r="AW96" s="205">
        <v>24.39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24.39</v>
      </c>
      <c r="BD96" s="205">
        <v>24.39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24.39</v>
      </c>
      <c r="BL96" s="8">
        <f t="shared" si="53"/>
        <v>24.39</v>
      </c>
      <c r="BM96" s="8">
        <f t="shared" si="54"/>
        <v>24.39</v>
      </c>
      <c r="BN96" s="8">
        <f t="shared" si="55"/>
        <v>24.39</v>
      </c>
      <c r="BO96" s="8">
        <f t="shared" si="56"/>
        <v>24.39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'[3]06'!B99</f>
        <v>305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955</v>
      </c>
      <c r="G97" s="16">
        <f>'[3]06'!G99</f>
        <v>0</v>
      </c>
      <c r="H97" s="17">
        <f t="shared" si="59"/>
        <v>1260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24.39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24.39</v>
      </c>
      <c r="AE97" s="8">
        <f t="shared" si="43"/>
        <v>24.39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24.39</v>
      </c>
      <c r="AL97" s="8">
        <f t="shared" si="35"/>
        <v>221.22000000000003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221.22000000000003</v>
      </c>
      <c r="AT97" s="8">
        <v>24.39</v>
      </c>
      <c r="AU97" s="8">
        <v>24.39</v>
      </c>
      <c r="AW97" s="205">
        <v>24.39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24.39</v>
      </c>
      <c r="BD97" s="205">
        <v>24.39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24.39</v>
      </c>
      <c r="BL97" s="8">
        <f t="shared" si="53"/>
        <v>24.39</v>
      </c>
      <c r="BM97" s="8">
        <f t="shared" si="54"/>
        <v>24.39</v>
      </c>
      <c r="BN97" s="8">
        <f t="shared" si="55"/>
        <v>24.39</v>
      </c>
      <c r="BO97" s="8">
        <f t="shared" si="56"/>
        <v>24.39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'[3]06'!B100</f>
        <v>305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955</v>
      </c>
      <c r="G98" s="16">
        <f>'[3]06'!G100</f>
        <v>0</v>
      </c>
      <c r="H98" s="17">
        <f t="shared" si="59"/>
        <v>1260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24.39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24.39</v>
      </c>
      <c r="AE98" s="8">
        <f t="shared" si="43"/>
        <v>24.39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24.39</v>
      </c>
      <c r="AL98" s="8">
        <f t="shared" si="35"/>
        <v>221.22000000000003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221.22000000000003</v>
      </c>
      <c r="AT98" s="8">
        <v>24.39</v>
      </c>
      <c r="AU98" s="8">
        <v>24.39</v>
      </c>
      <c r="AW98" s="205">
        <v>24.39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24.39</v>
      </c>
      <c r="BD98" s="205">
        <v>24.39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24.39</v>
      </c>
      <c r="BL98" s="8">
        <f t="shared" si="53"/>
        <v>24.39</v>
      </c>
      <c r="BM98" s="8">
        <f t="shared" si="54"/>
        <v>24.39</v>
      </c>
      <c r="BN98" s="8">
        <f t="shared" si="55"/>
        <v>24.39</v>
      </c>
      <c r="BO98" s="8">
        <f t="shared" si="56"/>
        <v>24.39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7.2450000000000001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23.055</v>
      </c>
      <c r="G99" s="15">
        <f t="shared" si="62"/>
        <v>0</v>
      </c>
      <c r="H99" s="15">
        <f t="shared" si="62"/>
        <v>30.3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0.62515749999999959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0.62515749999999959</v>
      </c>
      <c r="AE99" s="15">
        <f t="shared" si="62"/>
        <v>0.6460224999999995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0.6460224999999995</v>
      </c>
      <c r="AL99" s="15">
        <f t="shared" si="62"/>
        <v>5.2088200000000109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5.2088200000000109</v>
      </c>
      <c r="AS99" s="15">
        <f t="shared" si="62"/>
        <v>0</v>
      </c>
      <c r="AT99" s="15">
        <f t="shared" si="62"/>
        <v>0.62740999999999947</v>
      </c>
      <c r="AU99" s="15">
        <f t="shared" si="62"/>
        <v>0.64827499999999938</v>
      </c>
      <c r="AV99" s="15">
        <f t="shared" si="62"/>
        <v>0</v>
      </c>
      <c r="AW99" s="15">
        <f t="shared" si="62"/>
        <v>0.62515749999999959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0.62515749999999959</v>
      </c>
      <c r="BD99" s="15">
        <f t="shared" si="62"/>
        <v>0.6460224999999995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0.6460224999999995</v>
      </c>
      <c r="BK99" s="15"/>
      <c r="BL99" s="15">
        <f t="shared" si="63"/>
        <v>0.62740999999999947</v>
      </c>
      <c r="BM99" s="15">
        <f t="shared" si="63"/>
        <v>0.64827499999999938</v>
      </c>
      <c r="BN99" s="15">
        <f t="shared" si="63"/>
        <v>0.62515749999999959</v>
      </c>
      <c r="BO99" s="15">
        <f t="shared" si="63"/>
        <v>0.6460224999999995</v>
      </c>
      <c r="BP99" s="15">
        <f t="shared" si="63"/>
        <v>2.2524999999999993E-3</v>
      </c>
      <c r="BQ99" s="15">
        <f t="shared" si="63"/>
        <v>2.2524999999999993E-3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45753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A7" sqref="A7"/>
    </sheetView>
  </sheetViews>
  <sheetFormatPr defaultRowHeight="15"/>
  <cols>
    <col min="1" max="1" width="17.5703125" customWidth="1"/>
  </cols>
  <sheetData>
    <row r="1" spans="1:15">
      <c r="A1" s="30">
        <f>Losses!B1</f>
        <v>45753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385</v>
      </c>
      <c r="B5" s="134">
        <v>57.142857142857139</v>
      </c>
      <c r="C5" s="134">
        <v>0</v>
      </c>
      <c r="D5" s="134">
        <v>0</v>
      </c>
      <c r="E5" s="134">
        <v>42.857142857142861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483</v>
      </c>
      <c r="M5" t="s">
        <v>502</v>
      </c>
      <c r="O5" s="151"/>
    </row>
    <row r="6" spans="1:15">
      <c r="A6" t="s">
        <v>500</v>
      </c>
      <c r="B6">
        <v>57.142857142857139</v>
      </c>
      <c r="C6">
        <v>0</v>
      </c>
      <c r="D6">
        <v>0</v>
      </c>
      <c r="E6">
        <v>42.857142857142861</v>
      </c>
      <c r="F6">
        <v>0</v>
      </c>
      <c r="G6">
        <v>0</v>
      </c>
      <c r="H6">
        <f t="shared" si="0"/>
        <v>100</v>
      </c>
      <c r="J6" s="25">
        <v>5</v>
      </c>
    </row>
    <row r="7" spans="1:15">
      <c r="A7" t="s">
        <v>501</v>
      </c>
      <c r="B7">
        <v>57.142857142857139</v>
      </c>
      <c r="C7">
        <v>0</v>
      </c>
      <c r="D7">
        <v>0</v>
      </c>
      <c r="E7">
        <v>42.857142857142861</v>
      </c>
      <c r="F7">
        <v>0</v>
      </c>
      <c r="G7">
        <v>0</v>
      </c>
      <c r="H7">
        <f t="shared" ref="H7:H9" si="1">SUM(B7:G7)</f>
        <v>100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445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443</v>
      </c>
      <c r="M9" s="148"/>
      <c r="N9" t="s">
        <v>446</v>
      </c>
    </row>
    <row r="10" spans="1:15">
      <c r="J10" s="25"/>
      <c r="L10" s="148" t="s">
        <v>444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45753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155</v>
      </c>
      <c r="C3">
        <f>PPCL!C3</f>
        <v>0</v>
      </c>
      <c r="D3">
        <f>PPCL!M3</f>
        <v>0</v>
      </c>
      <c r="E3">
        <f>PPCL!N3</f>
        <v>0</v>
      </c>
      <c r="F3">
        <f>B3+C3</f>
        <v>155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3.72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3.72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155</v>
      </c>
      <c r="C3">
        <f>PPCL!E3</f>
        <v>0</v>
      </c>
      <c r="D3">
        <f>PPCL!O3</f>
        <v>0</v>
      </c>
      <c r="E3">
        <f>PPCL!P3</f>
        <v>0</v>
      </c>
      <c r="F3">
        <f>B3+C3</f>
        <v>155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155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155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155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155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155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155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155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155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155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155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155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155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155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155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155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155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155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155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155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155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155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155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155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155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155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155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155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155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155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155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155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155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155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155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155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155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155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155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155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155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155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155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155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155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155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155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155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155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155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155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155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155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155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155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155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155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155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155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155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155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155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155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155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155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155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155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155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155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155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155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155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155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155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155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155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155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155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155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155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155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155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155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155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155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155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155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155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155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155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155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155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3.72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3.72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78</v>
      </c>
      <c r="C3">
        <f>GT!C3</f>
        <v>0</v>
      </c>
      <c r="D3">
        <f>GT!M3</f>
        <v>37.6</v>
      </c>
      <c r="E3">
        <f>GT!N3</f>
        <v>0</v>
      </c>
      <c r="F3">
        <f>B3+C3</f>
        <v>78</v>
      </c>
      <c r="G3">
        <f>D3+E3-X3</f>
        <v>37.6</v>
      </c>
      <c r="H3" s="113"/>
      <c r="I3">
        <f>BRPL_EOD!AA3+BRPL_EOD!AB3</f>
        <v>15.59</v>
      </c>
      <c r="J3">
        <f>BYPL_EOD!AA3+BYPL_EOD!AB3</f>
        <v>8.5399999999999991</v>
      </c>
      <c r="K3">
        <f>MES_EOD!AA3+MES_EOD!AB3</f>
        <v>0</v>
      </c>
      <c r="L3">
        <f>NDMC_EOD!AA3+NDMC_EOD!AB3</f>
        <v>1.86</v>
      </c>
      <c r="M3">
        <f>TPDDL_EOD!AA3+TPDDL_EOD!AB3</f>
        <v>11.14</v>
      </c>
      <c r="N3">
        <f t="shared" ref="N3:N66" si="0">SUM(I3:M3)</f>
        <v>37.129999999999995</v>
      </c>
      <c r="O3" s="113">
        <f t="shared" ref="O3:O66" si="1">G3-N3</f>
        <v>0.47000000000000597</v>
      </c>
      <c r="P3">
        <v>15.787341772151901</v>
      </c>
      <c r="Q3">
        <v>8.6481012658227847</v>
      </c>
      <c r="R3">
        <v>0</v>
      </c>
      <c r="S3">
        <v>1.8835443037974688</v>
      </c>
      <c r="T3">
        <v>11.281012658227851</v>
      </c>
      <c r="U3" s="115">
        <f t="shared" ref="U3:U66" si="2">SUM(P3:T3)</f>
        <v>37.600000000000009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78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78</v>
      </c>
      <c r="G4">
        <f t="shared" ref="G4:G67" si="5">D4+E4-X4</f>
        <v>37.6</v>
      </c>
      <c r="H4" s="113"/>
      <c r="I4">
        <f>BRPL_EOD!AA4+BRPL_EOD!AB4</f>
        <v>15.59</v>
      </c>
      <c r="J4">
        <f>BYPL_EOD!AA4+BYPL_EOD!AB4</f>
        <v>8.5399999999999991</v>
      </c>
      <c r="K4">
        <f>MES_EOD!AA4+MES_EOD!AB4</f>
        <v>0</v>
      </c>
      <c r="L4">
        <f>NDMC_EOD!AA4+NDMC_EOD!AB4</f>
        <v>1.86</v>
      </c>
      <c r="M4">
        <f>TPDDL_EOD!AA4+TPDDL_EOD!AB4</f>
        <v>11.14</v>
      </c>
      <c r="N4">
        <f t="shared" si="0"/>
        <v>37.129999999999995</v>
      </c>
      <c r="O4" s="113">
        <f t="shared" si="1"/>
        <v>0.47000000000000597</v>
      </c>
      <c r="P4">
        <v>15.787341772151901</v>
      </c>
      <c r="Q4">
        <v>8.6481012658227847</v>
      </c>
      <c r="R4">
        <v>0</v>
      </c>
      <c r="S4">
        <v>1.8835443037974688</v>
      </c>
      <c r="T4">
        <v>11.281012658227851</v>
      </c>
      <c r="U4" s="115">
        <f t="shared" si="2"/>
        <v>37.600000000000009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78</v>
      </c>
      <c r="C5">
        <f>GT!C5</f>
        <v>0</v>
      </c>
      <c r="D5">
        <f>GT!M5</f>
        <v>37.6</v>
      </c>
      <c r="E5">
        <f>GT!N5</f>
        <v>0</v>
      </c>
      <c r="F5">
        <f t="shared" si="4"/>
        <v>78</v>
      </c>
      <c r="G5">
        <f t="shared" si="5"/>
        <v>37.6</v>
      </c>
      <c r="H5" s="113"/>
      <c r="I5">
        <f>BRPL_EOD!AA5+BRPL_EOD!AB5</f>
        <v>15.59</v>
      </c>
      <c r="J5">
        <f>BYPL_EOD!AA5+BYPL_EOD!AB5</f>
        <v>8.5399999999999991</v>
      </c>
      <c r="K5">
        <f>MES_EOD!AA5+MES_EOD!AB5</f>
        <v>0</v>
      </c>
      <c r="L5">
        <f>NDMC_EOD!AA5+NDMC_EOD!AB5</f>
        <v>1.86</v>
      </c>
      <c r="M5">
        <f>TPDDL_EOD!AA5+TPDDL_EOD!AB5</f>
        <v>11.14</v>
      </c>
      <c r="N5">
        <f t="shared" si="0"/>
        <v>37.129999999999995</v>
      </c>
      <c r="O5" s="113">
        <f t="shared" si="1"/>
        <v>0.47000000000000597</v>
      </c>
      <c r="P5">
        <v>15.787341772151901</v>
      </c>
      <c r="Q5">
        <v>8.6481012658227847</v>
      </c>
      <c r="R5">
        <v>0</v>
      </c>
      <c r="S5">
        <v>1.8835443037974688</v>
      </c>
      <c r="T5">
        <v>11.281012658227851</v>
      </c>
      <c r="U5" s="115">
        <f t="shared" si="2"/>
        <v>37.600000000000009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78</v>
      </c>
      <c r="C6">
        <f>GT!C6</f>
        <v>0</v>
      </c>
      <c r="D6">
        <f>GT!M6</f>
        <v>37.6</v>
      </c>
      <c r="E6">
        <f>GT!N6</f>
        <v>0</v>
      </c>
      <c r="F6">
        <f t="shared" si="4"/>
        <v>78</v>
      </c>
      <c r="G6">
        <f t="shared" si="5"/>
        <v>37.6</v>
      </c>
      <c r="H6" s="113"/>
      <c r="I6">
        <f>BRPL_EOD!AA6+BRPL_EOD!AB6</f>
        <v>15.59</v>
      </c>
      <c r="J6">
        <f>BYPL_EOD!AA6+BYPL_EOD!AB6</f>
        <v>8.5399999999999991</v>
      </c>
      <c r="K6">
        <f>MES_EOD!AA6+MES_EOD!AB6</f>
        <v>0</v>
      </c>
      <c r="L6">
        <f>NDMC_EOD!AA6+NDMC_EOD!AB6</f>
        <v>1.86</v>
      </c>
      <c r="M6">
        <f>TPDDL_EOD!AA6+TPDDL_EOD!AB6</f>
        <v>11.14</v>
      </c>
      <c r="N6">
        <f t="shared" si="0"/>
        <v>37.129999999999995</v>
      </c>
      <c r="O6" s="113">
        <f t="shared" si="1"/>
        <v>0.47000000000000597</v>
      </c>
      <c r="P6">
        <v>15.787341772151901</v>
      </c>
      <c r="Q6">
        <v>8.6481012658227847</v>
      </c>
      <c r="R6">
        <v>0</v>
      </c>
      <c r="S6">
        <v>1.8835443037974688</v>
      </c>
      <c r="T6">
        <v>11.281012658227851</v>
      </c>
      <c r="U6" s="115">
        <f t="shared" si="2"/>
        <v>37.600000000000009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78</v>
      </c>
      <c r="C7">
        <f>GT!C7</f>
        <v>0</v>
      </c>
      <c r="D7">
        <f>GT!M7</f>
        <v>37.6</v>
      </c>
      <c r="E7">
        <f>GT!N7</f>
        <v>0</v>
      </c>
      <c r="F7">
        <f t="shared" si="4"/>
        <v>78</v>
      </c>
      <c r="G7">
        <f t="shared" si="5"/>
        <v>37.6</v>
      </c>
      <c r="H7" s="113"/>
      <c r="I7">
        <f>BRPL_EOD!AA7+BRPL_EOD!AB7</f>
        <v>15.59</v>
      </c>
      <c r="J7">
        <f>BYPL_EOD!AA7+BYPL_EOD!AB7</f>
        <v>8.5399999999999991</v>
      </c>
      <c r="K7">
        <f>MES_EOD!AA7+MES_EOD!AB7</f>
        <v>0</v>
      </c>
      <c r="L7">
        <f>NDMC_EOD!AA7+NDMC_EOD!AB7</f>
        <v>1.86</v>
      </c>
      <c r="M7">
        <f>TPDDL_EOD!AA7+TPDDL_EOD!AB7</f>
        <v>11.14</v>
      </c>
      <c r="N7">
        <f t="shared" si="0"/>
        <v>37.129999999999995</v>
      </c>
      <c r="O7" s="113">
        <f t="shared" si="1"/>
        <v>0.47000000000000597</v>
      </c>
      <c r="P7">
        <v>15.787341772151901</v>
      </c>
      <c r="Q7">
        <v>8.6481012658227847</v>
      </c>
      <c r="R7">
        <v>0</v>
      </c>
      <c r="S7">
        <v>1.8835443037974688</v>
      </c>
      <c r="T7">
        <v>11.281012658227851</v>
      </c>
      <c r="U7" s="115">
        <f t="shared" si="2"/>
        <v>37.600000000000009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78</v>
      </c>
      <c r="C8">
        <f>GT!C8</f>
        <v>0</v>
      </c>
      <c r="D8">
        <f>GT!M8</f>
        <v>37.6</v>
      </c>
      <c r="E8">
        <f>GT!N8</f>
        <v>0</v>
      </c>
      <c r="F8">
        <f t="shared" si="4"/>
        <v>78</v>
      </c>
      <c r="G8">
        <f t="shared" si="5"/>
        <v>37.6</v>
      </c>
      <c r="H8" s="113"/>
      <c r="I8">
        <f>BRPL_EOD!AA8+BRPL_EOD!AB8</f>
        <v>15.59</v>
      </c>
      <c r="J8">
        <f>BYPL_EOD!AA8+BYPL_EOD!AB8</f>
        <v>8.5399999999999991</v>
      </c>
      <c r="K8">
        <f>MES_EOD!AA8+MES_EOD!AB8</f>
        <v>0</v>
      </c>
      <c r="L8">
        <f>NDMC_EOD!AA8+NDMC_EOD!AB8</f>
        <v>1.86</v>
      </c>
      <c r="M8">
        <f>TPDDL_EOD!AA8+TPDDL_EOD!AB8</f>
        <v>11.14</v>
      </c>
      <c r="N8">
        <f t="shared" si="0"/>
        <v>37.129999999999995</v>
      </c>
      <c r="O8" s="113">
        <f t="shared" si="1"/>
        <v>0.47000000000000597</v>
      </c>
      <c r="P8">
        <v>15.787341772151901</v>
      </c>
      <c r="Q8">
        <v>8.6481012658227847</v>
      </c>
      <c r="R8">
        <v>0</v>
      </c>
      <c r="S8">
        <v>1.8835443037974688</v>
      </c>
      <c r="T8">
        <v>11.281012658227851</v>
      </c>
      <c r="U8" s="115">
        <f t="shared" si="2"/>
        <v>37.600000000000009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78</v>
      </c>
      <c r="C9">
        <f>GT!C9</f>
        <v>0</v>
      </c>
      <c r="D9">
        <f>GT!M9</f>
        <v>37.6</v>
      </c>
      <c r="E9">
        <f>GT!N9</f>
        <v>0</v>
      </c>
      <c r="F9">
        <f t="shared" si="4"/>
        <v>78</v>
      </c>
      <c r="G9">
        <f t="shared" si="5"/>
        <v>37.6</v>
      </c>
      <c r="H9" s="113"/>
      <c r="I9">
        <f>BRPL_EOD!AA9+BRPL_EOD!AB9</f>
        <v>15.59</v>
      </c>
      <c r="J9">
        <f>BYPL_EOD!AA9+BYPL_EOD!AB9</f>
        <v>8.5399999999999991</v>
      </c>
      <c r="K9">
        <f>MES_EOD!AA9+MES_EOD!AB9</f>
        <v>0</v>
      </c>
      <c r="L9">
        <f>NDMC_EOD!AA9+NDMC_EOD!AB9</f>
        <v>1.86</v>
      </c>
      <c r="M9">
        <f>TPDDL_EOD!AA9+TPDDL_EOD!AB9</f>
        <v>11.14</v>
      </c>
      <c r="N9">
        <f t="shared" si="0"/>
        <v>37.129999999999995</v>
      </c>
      <c r="O9" s="113">
        <f t="shared" si="1"/>
        <v>0.47000000000000597</v>
      </c>
      <c r="P9">
        <v>15.787341772151901</v>
      </c>
      <c r="Q9">
        <v>8.6481012658227847</v>
      </c>
      <c r="R9">
        <v>0</v>
      </c>
      <c r="S9">
        <v>1.8835443037974688</v>
      </c>
      <c r="T9">
        <v>11.281012658227851</v>
      </c>
      <c r="U9" s="115">
        <f t="shared" si="2"/>
        <v>37.600000000000009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78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78</v>
      </c>
      <c r="G10">
        <f t="shared" si="5"/>
        <v>37.6</v>
      </c>
      <c r="H10" s="113"/>
      <c r="I10">
        <f>BRPL_EOD!AA10+BRPL_EOD!AB10</f>
        <v>15.59</v>
      </c>
      <c r="J10">
        <f>BYPL_EOD!AA10+BYPL_EOD!AB10</f>
        <v>8.5399999999999991</v>
      </c>
      <c r="K10">
        <f>MES_EOD!AA10+MES_EOD!AB10</f>
        <v>0</v>
      </c>
      <c r="L10">
        <f>NDMC_EOD!AA10+NDMC_EOD!AB10</f>
        <v>1.86</v>
      </c>
      <c r="M10">
        <f>TPDDL_EOD!AA10+TPDDL_EOD!AB10</f>
        <v>11.14</v>
      </c>
      <c r="N10">
        <f t="shared" si="0"/>
        <v>37.129999999999995</v>
      </c>
      <c r="O10" s="113">
        <f t="shared" si="1"/>
        <v>0.47000000000000597</v>
      </c>
      <c r="P10">
        <v>15.787341772151901</v>
      </c>
      <c r="Q10">
        <v>8.6481012658227847</v>
      </c>
      <c r="R10">
        <v>0</v>
      </c>
      <c r="S10">
        <v>1.8835443037974688</v>
      </c>
      <c r="T10">
        <v>11.281012658227851</v>
      </c>
      <c r="U10" s="115">
        <f t="shared" si="2"/>
        <v>37.600000000000009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78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78</v>
      </c>
      <c r="G11">
        <f t="shared" si="5"/>
        <v>37.6</v>
      </c>
      <c r="H11" s="113"/>
      <c r="I11">
        <f>BRPL_EOD!AA11+BRPL_EOD!AB11</f>
        <v>15.59</v>
      </c>
      <c r="J11">
        <f>BYPL_EOD!AA11+BYPL_EOD!AB11</f>
        <v>8.5399999999999991</v>
      </c>
      <c r="K11">
        <f>MES_EOD!AA11+MES_EOD!AB11</f>
        <v>0</v>
      </c>
      <c r="L11">
        <f>NDMC_EOD!AA11+NDMC_EOD!AB11</f>
        <v>1.86</v>
      </c>
      <c r="M11">
        <f>TPDDL_EOD!AA11+TPDDL_EOD!AB11</f>
        <v>11.14</v>
      </c>
      <c r="N11">
        <f t="shared" si="0"/>
        <v>37.129999999999995</v>
      </c>
      <c r="O11" s="113">
        <f t="shared" si="1"/>
        <v>0.47000000000000597</v>
      </c>
      <c r="P11">
        <v>15.787341772151901</v>
      </c>
      <c r="Q11">
        <v>8.6481012658227847</v>
      </c>
      <c r="R11">
        <v>0</v>
      </c>
      <c r="S11">
        <v>1.8835443037974688</v>
      </c>
      <c r="T11">
        <v>11.281012658227851</v>
      </c>
      <c r="U11" s="115">
        <f t="shared" si="2"/>
        <v>37.600000000000009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78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78</v>
      </c>
      <c r="G12">
        <f t="shared" si="5"/>
        <v>37.6</v>
      </c>
      <c r="H12" s="113"/>
      <c r="I12">
        <f>BRPL_EOD!AA12+BRPL_EOD!AB12</f>
        <v>15.59</v>
      </c>
      <c r="J12">
        <f>BYPL_EOD!AA12+BYPL_EOD!AB12</f>
        <v>8.5399999999999991</v>
      </c>
      <c r="K12">
        <f>MES_EOD!AA12+MES_EOD!AB12</f>
        <v>0</v>
      </c>
      <c r="L12">
        <f>NDMC_EOD!AA12+NDMC_EOD!AB12</f>
        <v>1.86</v>
      </c>
      <c r="M12">
        <f>TPDDL_EOD!AA12+TPDDL_EOD!AB12</f>
        <v>11.14</v>
      </c>
      <c r="N12">
        <f t="shared" si="0"/>
        <v>37.129999999999995</v>
      </c>
      <c r="O12" s="113">
        <f t="shared" si="1"/>
        <v>0.47000000000000597</v>
      </c>
      <c r="P12">
        <v>15.787341772151901</v>
      </c>
      <c r="Q12">
        <v>8.6481012658227847</v>
      </c>
      <c r="R12">
        <v>0</v>
      </c>
      <c r="S12">
        <v>1.8835443037974688</v>
      </c>
      <c r="T12">
        <v>11.281012658227851</v>
      </c>
      <c r="U12" s="115">
        <f t="shared" si="2"/>
        <v>37.600000000000009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78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78</v>
      </c>
      <c r="G13">
        <f t="shared" si="5"/>
        <v>37.6</v>
      </c>
      <c r="H13" s="113"/>
      <c r="I13">
        <f>BRPL_EOD!AA13+BRPL_EOD!AB13</f>
        <v>15.59</v>
      </c>
      <c r="J13">
        <f>BYPL_EOD!AA13+BYPL_EOD!AB13</f>
        <v>8.5399999999999991</v>
      </c>
      <c r="K13">
        <f>MES_EOD!AA13+MES_EOD!AB13</f>
        <v>0</v>
      </c>
      <c r="L13">
        <f>NDMC_EOD!AA13+NDMC_EOD!AB13</f>
        <v>1.86</v>
      </c>
      <c r="M13">
        <f>TPDDL_EOD!AA13+TPDDL_EOD!AB13</f>
        <v>11.14</v>
      </c>
      <c r="N13">
        <f t="shared" si="0"/>
        <v>37.129999999999995</v>
      </c>
      <c r="O13" s="113">
        <f t="shared" si="1"/>
        <v>0.47000000000000597</v>
      </c>
      <c r="P13">
        <v>15.787341772151901</v>
      </c>
      <c r="Q13">
        <v>8.6481012658227847</v>
      </c>
      <c r="R13">
        <v>0</v>
      </c>
      <c r="S13">
        <v>1.8835443037974688</v>
      </c>
      <c r="T13">
        <v>11.281012658227851</v>
      </c>
      <c r="U13" s="115">
        <f t="shared" si="2"/>
        <v>37.600000000000009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78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78</v>
      </c>
      <c r="G14">
        <f t="shared" si="5"/>
        <v>37.6</v>
      </c>
      <c r="H14" s="113"/>
      <c r="I14">
        <f>BRPL_EOD!AA14+BRPL_EOD!AB14</f>
        <v>15.59</v>
      </c>
      <c r="J14">
        <f>BYPL_EOD!AA14+BYPL_EOD!AB14</f>
        <v>8.5399999999999991</v>
      </c>
      <c r="K14">
        <f>MES_EOD!AA14+MES_EOD!AB14</f>
        <v>0</v>
      </c>
      <c r="L14">
        <f>NDMC_EOD!AA14+NDMC_EOD!AB14</f>
        <v>1.86</v>
      </c>
      <c r="M14">
        <f>TPDDL_EOD!AA14+TPDDL_EOD!AB14</f>
        <v>11.14</v>
      </c>
      <c r="N14">
        <f t="shared" si="0"/>
        <v>37.129999999999995</v>
      </c>
      <c r="O14" s="113">
        <f t="shared" si="1"/>
        <v>0.47000000000000597</v>
      </c>
      <c r="P14">
        <v>15.787341772151901</v>
      </c>
      <c r="Q14">
        <v>8.6481012658227847</v>
      </c>
      <c r="R14">
        <v>0</v>
      </c>
      <c r="S14">
        <v>1.8835443037974688</v>
      </c>
      <c r="T14">
        <v>11.281012658227851</v>
      </c>
      <c r="U14" s="115">
        <f t="shared" si="2"/>
        <v>37.600000000000009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78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78</v>
      </c>
      <c r="G15">
        <f t="shared" si="5"/>
        <v>37.6</v>
      </c>
      <c r="H15" s="113"/>
      <c r="I15">
        <f>BRPL_EOD!AA15+BRPL_EOD!AB15</f>
        <v>15.59</v>
      </c>
      <c r="J15">
        <f>BYPL_EOD!AA15+BYPL_EOD!AB15</f>
        <v>8.5399999999999991</v>
      </c>
      <c r="K15">
        <f>MES_EOD!AA15+MES_EOD!AB15</f>
        <v>0</v>
      </c>
      <c r="L15">
        <f>NDMC_EOD!AA15+NDMC_EOD!AB15</f>
        <v>1.86</v>
      </c>
      <c r="M15">
        <f>TPDDL_EOD!AA15+TPDDL_EOD!AB15</f>
        <v>11.14</v>
      </c>
      <c r="N15">
        <f t="shared" si="0"/>
        <v>37.129999999999995</v>
      </c>
      <c r="O15" s="113">
        <f t="shared" si="1"/>
        <v>0.47000000000000597</v>
      </c>
      <c r="P15">
        <v>15.787341772151901</v>
      </c>
      <c r="Q15">
        <v>8.6481012658227847</v>
      </c>
      <c r="R15">
        <v>0</v>
      </c>
      <c r="S15">
        <v>1.8835443037974688</v>
      </c>
      <c r="T15">
        <v>11.281012658227851</v>
      </c>
      <c r="U15" s="115">
        <f t="shared" si="2"/>
        <v>37.600000000000009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78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78</v>
      </c>
      <c r="G16">
        <f t="shared" si="5"/>
        <v>37.6</v>
      </c>
      <c r="H16" s="113"/>
      <c r="I16">
        <f>BRPL_EOD!AA16+BRPL_EOD!AB16</f>
        <v>15.59</v>
      </c>
      <c r="J16">
        <f>BYPL_EOD!AA16+BYPL_EOD!AB16</f>
        <v>8.5399999999999991</v>
      </c>
      <c r="K16">
        <f>MES_EOD!AA16+MES_EOD!AB16</f>
        <v>0</v>
      </c>
      <c r="L16">
        <f>NDMC_EOD!AA16+NDMC_EOD!AB16</f>
        <v>1.86</v>
      </c>
      <c r="M16">
        <f>TPDDL_EOD!AA16+TPDDL_EOD!AB16</f>
        <v>11.14</v>
      </c>
      <c r="N16">
        <f t="shared" si="0"/>
        <v>37.129999999999995</v>
      </c>
      <c r="O16" s="113">
        <f t="shared" si="1"/>
        <v>0.47000000000000597</v>
      </c>
      <c r="P16">
        <v>15.787341772151901</v>
      </c>
      <c r="Q16">
        <v>8.6481012658227847</v>
      </c>
      <c r="R16">
        <v>0</v>
      </c>
      <c r="S16">
        <v>1.8835443037974688</v>
      </c>
      <c r="T16">
        <v>11.281012658227851</v>
      </c>
      <c r="U16" s="115">
        <f t="shared" si="2"/>
        <v>37.600000000000009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78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78</v>
      </c>
      <c r="G17">
        <f t="shared" si="5"/>
        <v>37.6</v>
      </c>
      <c r="H17" s="113"/>
      <c r="I17">
        <f>BRPL_EOD!AA17+BRPL_EOD!AB17</f>
        <v>15.59</v>
      </c>
      <c r="J17">
        <f>BYPL_EOD!AA17+BYPL_EOD!AB17</f>
        <v>8.5399999999999991</v>
      </c>
      <c r="K17">
        <f>MES_EOD!AA17+MES_EOD!AB17</f>
        <v>0</v>
      </c>
      <c r="L17">
        <f>NDMC_EOD!AA17+NDMC_EOD!AB17</f>
        <v>1.86</v>
      </c>
      <c r="M17">
        <f>TPDDL_EOD!AA17+TPDDL_EOD!AB17</f>
        <v>11.14</v>
      </c>
      <c r="N17">
        <f t="shared" si="0"/>
        <v>37.129999999999995</v>
      </c>
      <c r="O17" s="113">
        <f t="shared" si="1"/>
        <v>0.47000000000000597</v>
      </c>
      <c r="P17">
        <v>15.787341772151901</v>
      </c>
      <c r="Q17">
        <v>8.6481012658227847</v>
      </c>
      <c r="R17">
        <v>0</v>
      </c>
      <c r="S17">
        <v>1.8835443037974688</v>
      </c>
      <c r="T17">
        <v>11.281012658227851</v>
      </c>
      <c r="U17" s="115">
        <f t="shared" si="2"/>
        <v>37.600000000000009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78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78</v>
      </c>
      <c r="G18">
        <f t="shared" si="5"/>
        <v>37.6</v>
      </c>
      <c r="H18" s="113"/>
      <c r="I18">
        <f>BRPL_EOD!AA18+BRPL_EOD!AB18</f>
        <v>15.59</v>
      </c>
      <c r="J18">
        <f>BYPL_EOD!AA18+BYPL_EOD!AB18</f>
        <v>8.5399999999999991</v>
      </c>
      <c r="K18">
        <f>MES_EOD!AA18+MES_EOD!AB18</f>
        <v>0</v>
      </c>
      <c r="L18">
        <f>NDMC_EOD!AA18+NDMC_EOD!AB18</f>
        <v>1.86</v>
      </c>
      <c r="M18">
        <f>TPDDL_EOD!AA18+TPDDL_EOD!AB18</f>
        <v>11.14</v>
      </c>
      <c r="N18">
        <f t="shared" si="0"/>
        <v>37.129999999999995</v>
      </c>
      <c r="O18" s="113">
        <f t="shared" si="1"/>
        <v>0.47000000000000597</v>
      </c>
      <c r="P18">
        <v>15.787341772151901</v>
      </c>
      <c r="Q18">
        <v>8.6481012658227847</v>
      </c>
      <c r="R18">
        <v>0</v>
      </c>
      <c r="S18">
        <v>1.8835443037974688</v>
      </c>
      <c r="T18">
        <v>11.281012658227851</v>
      </c>
      <c r="U18" s="115">
        <f t="shared" si="2"/>
        <v>37.600000000000009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78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78</v>
      </c>
      <c r="G19">
        <f t="shared" si="5"/>
        <v>38.6</v>
      </c>
      <c r="H19" s="113"/>
      <c r="I19">
        <f>BRPL_EOD!AA19+BRPL_EOD!AB19</f>
        <v>16.010000000000002</v>
      </c>
      <c r="J19">
        <f>BYPL_EOD!AA19+BYPL_EOD!AB19</f>
        <v>8.77</v>
      </c>
      <c r="K19">
        <f>MES_EOD!AA19+MES_EOD!AB19</f>
        <v>0</v>
      </c>
      <c r="L19">
        <f>NDMC_EOD!AA19+NDMC_EOD!AB19</f>
        <v>1.91</v>
      </c>
      <c r="M19">
        <f>TPDDL_EOD!AA19+TPDDL_EOD!AB19</f>
        <v>11.44</v>
      </c>
      <c r="N19">
        <f t="shared" si="0"/>
        <v>38.130000000000003</v>
      </c>
      <c r="O19" s="113">
        <f t="shared" si="1"/>
        <v>0.46999999999999886</v>
      </c>
      <c r="P19">
        <v>16.207343299239444</v>
      </c>
      <c r="Q19">
        <v>8.8781012326252284</v>
      </c>
      <c r="R19">
        <v>0</v>
      </c>
      <c r="S19">
        <v>1.9335431418830316</v>
      </c>
      <c r="T19">
        <v>11.581012326252294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78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78</v>
      </c>
      <c r="G20">
        <f t="shared" si="5"/>
        <v>38.6</v>
      </c>
      <c r="H20" s="113"/>
      <c r="I20">
        <f>BRPL_EOD!AA20+BRPL_EOD!AB20</f>
        <v>16.010000000000002</v>
      </c>
      <c r="J20">
        <f>BYPL_EOD!AA20+BYPL_EOD!AB20</f>
        <v>8.77</v>
      </c>
      <c r="K20">
        <f>MES_EOD!AA20+MES_EOD!AB20</f>
        <v>0</v>
      </c>
      <c r="L20">
        <f>NDMC_EOD!AA20+NDMC_EOD!AB20</f>
        <v>1.91</v>
      </c>
      <c r="M20">
        <f>TPDDL_EOD!AA20+TPDDL_EOD!AB20</f>
        <v>11.44</v>
      </c>
      <c r="N20">
        <f t="shared" si="0"/>
        <v>38.130000000000003</v>
      </c>
      <c r="O20" s="113">
        <f t="shared" si="1"/>
        <v>0.46999999999999886</v>
      </c>
      <c r="P20">
        <v>16.207343299239444</v>
      </c>
      <c r="Q20">
        <v>8.8781012326252284</v>
      </c>
      <c r="R20">
        <v>0</v>
      </c>
      <c r="S20">
        <v>1.9335431418830316</v>
      </c>
      <c r="T20">
        <v>11.581012326252294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78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78</v>
      </c>
      <c r="G21">
        <f t="shared" si="5"/>
        <v>38.6</v>
      </c>
      <c r="H21" s="113"/>
      <c r="I21">
        <f>BRPL_EOD!AA21+BRPL_EOD!AB21</f>
        <v>16.010000000000002</v>
      </c>
      <c r="J21">
        <f>BYPL_EOD!AA21+BYPL_EOD!AB21</f>
        <v>8.77</v>
      </c>
      <c r="K21">
        <f>MES_EOD!AA21+MES_EOD!AB21</f>
        <v>0</v>
      </c>
      <c r="L21">
        <f>NDMC_EOD!AA21+NDMC_EOD!AB21</f>
        <v>1.91</v>
      </c>
      <c r="M21">
        <f>TPDDL_EOD!AA21+TPDDL_EOD!AB21</f>
        <v>11.44</v>
      </c>
      <c r="N21">
        <f t="shared" si="0"/>
        <v>38.130000000000003</v>
      </c>
      <c r="O21" s="113">
        <f t="shared" si="1"/>
        <v>0.46999999999999886</v>
      </c>
      <c r="P21">
        <v>16.207343299239444</v>
      </c>
      <c r="Q21">
        <v>8.8781012326252284</v>
      </c>
      <c r="R21">
        <v>0</v>
      </c>
      <c r="S21">
        <v>1.9335431418830316</v>
      </c>
      <c r="T21">
        <v>11.581012326252294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78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78</v>
      </c>
      <c r="G22">
        <f t="shared" si="5"/>
        <v>38.6</v>
      </c>
      <c r="H22" s="113"/>
      <c r="I22">
        <f>BRPL_EOD!AA22+BRPL_EOD!AB22</f>
        <v>16.010000000000002</v>
      </c>
      <c r="J22">
        <f>BYPL_EOD!AA22+BYPL_EOD!AB22</f>
        <v>8.77</v>
      </c>
      <c r="K22">
        <f>MES_EOD!AA22+MES_EOD!AB22</f>
        <v>0</v>
      </c>
      <c r="L22">
        <f>NDMC_EOD!AA22+NDMC_EOD!AB22</f>
        <v>1.91</v>
      </c>
      <c r="M22">
        <f>TPDDL_EOD!AA22+TPDDL_EOD!AB22</f>
        <v>11.44</v>
      </c>
      <c r="N22">
        <f t="shared" si="0"/>
        <v>38.130000000000003</v>
      </c>
      <c r="O22" s="113">
        <f t="shared" si="1"/>
        <v>0.46999999999999886</v>
      </c>
      <c r="P22">
        <v>16.207343299239444</v>
      </c>
      <c r="Q22">
        <v>8.8781012326252284</v>
      </c>
      <c r="R22">
        <v>0</v>
      </c>
      <c r="S22">
        <v>1.9335431418830316</v>
      </c>
      <c r="T22">
        <v>11.581012326252294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78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78</v>
      </c>
      <c r="G23">
        <f t="shared" si="5"/>
        <v>38.6</v>
      </c>
      <c r="H23" s="113"/>
      <c r="I23">
        <f>BRPL_EOD!AA23+BRPL_EOD!AB23</f>
        <v>16.010000000000002</v>
      </c>
      <c r="J23">
        <f>BYPL_EOD!AA23+BYPL_EOD!AB23</f>
        <v>8.77</v>
      </c>
      <c r="K23">
        <f>MES_EOD!AA23+MES_EOD!AB23</f>
        <v>0</v>
      </c>
      <c r="L23">
        <f>NDMC_EOD!AA23+NDMC_EOD!AB23</f>
        <v>1.91</v>
      </c>
      <c r="M23">
        <f>TPDDL_EOD!AA23+TPDDL_EOD!AB23</f>
        <v>11.44</v>
      </c>
      <c r="N23">
        <f t="shared" si="0"/>
        <v>38.130000000000003</v>
      </c>
      <c r="O23" s="113">
        <f t="shared" si="1"/>
        <v>0.46999999999999886</v>
      </c>
      <c r="P23">
        <v>16.207343299239444</v>
      </c>
      <c r="Q23">
        <v>8.8781012326252284</v>
      </c>
      <c r="R23">
        <v>0</v>
      </c>
      <c r="S23">
        <v>1.9335431418830316</v>
      </c>
      <c r="T23">
        <v>11.581012326252294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78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78</v>
      </c>
      <c r="G24">
        <f t="shared" si="5"/>
        <v>38.6</v>
      </c>
      <c r="H24" s="113"/>
      <c r="I24">
        <f>BRPL_EOD!AA24+BRPL_EOD!AB24</f>
        <v>16.010000000000002</v>
      </c>
      <c r="J24">
        <f>BYPL_EOD!AA24+BYPL_EOD!AB24</f>
        <v>8.77</v>
      </c>
      <c r="K24">
        <f>MES_EOD!AA24+MES_EOD!AB24</f>
        <v>0</v>
      </c>
      <c r="L24">
        <f>NDMC_EOD!AA24+NDMC_EOD!AB24</f>
        <v>1.91</v>
      </c>
      <c r="M24">
        <f>TPDDL_EOD!AA24+TPDDL_EOD!AB24</f>
        <v>11.44</v>
      </c>
      <c r="N24">
        <f t="shared" si="0"/>
        <v>38.130000000000003</v>
      </c>
      <c r="O24" s="113">
        <f t="shared" si="1"/>
        <v>0.46999999999999886</v>
      </c>
      <c r="P24">
        <v>16.207343299239444</v>
      </c>
      <c r="Q24">
        <v>8.8781012326252284</v>
      </c>
      <c r="R24">
        <v>0</v>
      </c>
      <c r="S24">
        <v>1.9335431418830316</v>
      </c>
      <c r="T24">
        <v>11.581012326252294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78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78</v>
      </c>
      <c r="G25">
        <f t="shared" si="5"/>
        <v>38.6</v>
      </c>
      <c r="H25" s="113"/>
      <c r="I25">
        <f>BRPL_EOD!AA25+BRPL_EOD!AB25</f>
        <v>16.010000000000002</v>
      </c>
      <c r="J25">
        <f>BYPL_EOD!AA25+BYPL_EOD!AB25</f>
        <v>8.77</v>
      </c>
      <c r="K25">
        <f>MES_EOD!AA25+MES_EOD!AB25</f>
        <v>0</v>
      </c>
      <c r="L25">
        <f>NDMC_EOD!AA25+NDMC_EOD!AB25</f>
        <v>1.91</v>
      </c>
      <c r="M25">
        <f>TPDDL_EOD!AA25+TPDDL_EOD!AB25</f>
        <v>11.44</v>
      </c>
      <c r="N25">
        <f t="shared" si="0"/>
        <v>38.130000000000003</v>
      </c>
      <c r="O25" s="113">
        <f t="shared" si="1"/>
        <v>0.46999999999999886</v>
      </c>
      <c r="P25">
        <v>16.207343299239444</v>
      </c>
      <c r="Q25">
        <v>8.8781012326252284</v>
      </c>
      <c r="R25">
        <v>0</v>
      </c>
      <c r="S25">
        <v>1.9335431418830316</v>
      </c>
      <c r="T25">
        <v>11.581012326252294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78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78</v>
      </c>
      <c r="G26">
        <f t="shared" si="5"/>
        <v>38.6</v>
      </c>
      <c r="H26" s="113"/>
      <c r="I26">
        <f>BRPL_EOD!AA26+BRPL_EOD!AB26</f>
        <v>16.010000000000002</v>
      </c>
      <c r="J26">
        <f>BYPL_EOD!AA26+BYPL_EOD!AB26</f>
        <v>8.77</v>
      </c>
      <c r="K26">
        <f>MES_EOD!AA26+MES_EOD!AB26</f>
        <v>0</v>
      </c>
      <c r="L26">
        <f>NDMC_EOD!AA26+NDMC_EOD!AB26</f>
        <v>1.91</v>
      </c>
      <c r="M26">
        <f>TPDDL_EOD!AA26+TPDDL_EOD!AB26</f>
        <v>11.44</v>
      </c>
      <c r="N26">
        <f t="shared" si="0"/>
        <v>38.130000000000003</v>
      </c>
      <c r="O26" s="113">
        <f t="shared" si="1"/>
        <v>0.46999999999999886</v>
      </c>
      <c r="P26">
        <v>16.207343299239444</v>
      </c>
      <c r="Q26">
        <v>8.8781012326252284</v>
      </c>
      <c r="R26">
        <v>0</v>
      </c>
      <c r="S26">
        <v>1.9335431418830316</v>
      </c>
      <c r="T26">
        <v>11.581012326252294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78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78</v>
      </c>
      <c r="G27">
        <f t="shared" si="5"/>
        <v>38.6</v>
      </c>
      <c r="H27" s="113"/>
      <c r="I27">
        <f>BRPL_EOD!AA27+BRPL_EOD!AB27</f>
        <v>16.010000000000002</v>
      </c>
      <c r="J27">
        <f>BYPL_EOD!AA27+BYPL_EOD!AB27</f>
        <v>8.77</v>
      </c>
      <c r="K27">
        <f>MES_EOD!AA27+MES_EOD!AB27</f>
        <v>0</v>
      </c>
      <c r="L27">
        <f>NDMC_EOD!AA27+NDMC_EOD!AB27</f>
        <v>1.91</v>
      </c>
      <c r="M27">
        <f>TPDDL_EOD!AA27+TPDDL_EOD!AB27</f>
        <v>11.44</v>
      </c>
      <c r="N27">
        <f t="shared" si="0"/>
        <v>38.130000000000003</v>
      </c>
      <c r="O27" s="113">
        <f t="shared" si="1"/>
        <v>0.46999999999999886</v>
      </c>
      <c r="P27">
        <v>16.207343299239444</v>
      </c>
      <c r="Q27">
        <v>8.8781012326252284</v>
      </c>
      <c r="R27">
        <v>0</v>
      </c>
      <c r="S27">
        <v>1.9335431418830316</v>
      </c>
      <c r="T27">
        <v>11.581012326252294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78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78</v>
      </c>
      <c r="G28">
        <f t="shared" si="5"/>
        <v>38.6</v>
      </c>
      <c r="H28" s="113"/>
      <c r="I28">
        <f>BRPL_EOD!AA28+BRPL_EOD!AB28</f>
        <v>16.010000000000002</v>
      </c>
      <c r="J28">
        <f>BYPL_EOD!AA28+BYPL_EOD!AB28</f>
        <v>8.77</v>
      </c>
      <c r="K28">
        <f>MES_EOD!AA28+MES_EOD!AB28</f>
        <v>0</v>
      </c>
      <c r="L28">
        <f>NDMC_EOD!AA28+NDMC_EOD!AB28</f>
        <v>1.91</v>
      </c>
      <c r="M28">
        <f>TPDDL_EOD!AA28+TPDDL_EOD!AB28</f>
        <v>11.44</v>
      </c>
      <c r="N28">
        <f t="shared" si="0"/>
        <v>38.130000000000003</v>
      </c>
      <c r="O28" s="113">
        <f t="shared" si="1"/>
        <v>0.46999999999999886</v>
      </c>
      <c r="P28">
        <v>16.207343299239444</v>
      </c>
      <c r="Q28">
        <v>8.8781012326252284</v>
      </c>
      <c r="R28">
        <v>0</v>
      </c>
      <c r="S28">
        <v>1.9335431418830316</v>
      </c>
      <c r="T28">
        <v>11.581012326252294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78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78</v>
      </c>
      <c r="G29">
        <f t="shared" si="5"/>
        <v>38.6</v>
      </c>
      <c r="H29" s="113"/>
      <c r="I29">
        <f>BRPL_EOD!AA29+BRPL_EOD!AB29</f>
        <v>16.010000000000002</v>
      </c>
      <c r="J29">
        <f>BYPL_EOD!AA29+BYPL_EOD!AB29</f>
        <v>8.77</v>
      </c>
      <c r="K29">
        <f>MES_EOD!AA29+MES_EOD!AB29</f>
        <v>0</v>
      </c>
      <c r="L29">
        <f>NDMC_EOD!AA29+NDMC_EOD!AB29</f>
        <v>1.91</v>
      </c>
      <c r="M29">
        <f>TPDDL_EOD!AA29+TPDDL_EOD!AB29</f>
        <v>11.44</v>
      </c>
      <c r="N29">
        <f t="shared" si="0"/>
        <v>38.130000000000003</v>
      </c>
      <c r="O29" s="113">
        <f t="shared" si="1"/>
        <v>0.46999999999999886</v>
      </c>
      <c r="P29">
        <v>16.207343299239444</v>
      </c>
      <c r="Q29">
        <v>8.8781012326252284</v>
      </c>
      <c r="R29">
        <v>0</v>
      </c>
      <c r="S29">
        <v>1.9335431418830316</v>
      </c>
      <c r="T29">
        <v>11.581012326252294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78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78</v>
      </c>
      <c r="G30">
        <f t="shared" si="5"/>
        <v>38.6</v>
      </c>
      <c r="H30" s="113"/>
      <c r="I30">
        <f>BRPL_EOD!AA30+BRPL_EOD!AB30</f>
        <v>16.010000000000002</v>
      </c>
      <c r="J30">
        <f>BYPL_EOD!AA30+BYPL_EOD!AB30</f>
        <v>8.77</v>
      </c>
      <c r="K30">
        <f>MES_EOD!AA30+MES_EOD!AB30</f>
        <v>0</v>
      </c>
      <c r="L30">
        <f>NDMC_EOD!AA30+NDMC_EOD!AB30</f>
        <v>1.91</v>
      </c>
      <c r="M30">
        <f>TPDDL_EOD!AA30+TPDDL_EOD!AB30</f>
        <v>11.44</v>
      </c>
      <c r="N30">
        <f t="shared" si="0"/>
        <v>38.130000000000003</v>
      </c>
      <c r="O30" s="113">
        <f t="shared" si="1"/>
        <v>0.46999999999999886</v>
      </c>
      <c r="P30">
        <v>16.207343299239444</v>
      </c>
      <c r="Q30">
        <v>8.8781012326252284</v>
      </c>
      <c r="R30">
        <v>0</v>
      </c>
      <c r="S30">
        <v>1.9335431418830316</v>
      </c>
      <c r="T30">
        <v>11.581012326252294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78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78</v>
      </c>
      <c r="G31">
        <f t="shared" si="5"/>
        <v>37.6</v>
      </c>
      <c r="H31" s="113"/>
      <c r="I31">
        <f>BRPL_EOD!AA31+BRPL_EOD!AB31</f>
        <v>15.59</v>
      </c>
      <c r="J31">
        <f>BYPL_EOD!AA31+BYPL_EOD!AB31</f>
        <v>8.5399999999999991</v>
      </c>
      <c r="K31">
        <f>MES_EOD!AA31+MES_EOD!AB31</f>
        <v>0</v>
      </c>
      <c r="L31">
        <f>NDMC_EOD!AA31+NDMC_EOD!AB31</f>
        <v>1.86</v>
      </c>
      <c r="M31">
        <f>TPDDL_EOD!AA31+TPDDL_EOD!AB31</f>
        <v>11.14</v>
      </c>
      <c r="N31">
        <f t="shared" si="0"/>
        <v>37.129999999999995</v>
      </c>
      <c r="O31" s="113">
        <f t="shared" si="1"/>
        <v>0.47000000000000597</v>
      </c>
      <c r="P31">
        <v>15.787341772151901</v>
      </c>
      <c r="Q31">
        <v>8.6481012658227847</v>
      </c>
      <c r="R31">
        <v>0</v>
      </c>
      <c r="S31">
        <v>1.8835443037974688</v>
      </c>
      <c r="T31">
        <v>11.281012658227851</v>
      </c>
      <c r="U31" s="115">
        <f t="shared" si="2"/>
        <v>37.600000000000009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78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78</v>
      </c>
      <c r="G32">
        <f t="shared" si="5"/>
        <v>37.6</v>
      </c>
      <c r="H32" s="113"/>
      <c r="I32">
        <f>BRPL_EOD!AA32+BRPL_EOD!AB32</f>
        <v>15.59</v>
      </c>
      <c r="J32">
        <f>BYPL_EOD!AA32+BYPL_EOD!AB32</f>
        <v>8.5399999999999991</v>
      </c>
      <c r="K32">
        <f>MES_EOD!AA32+MES_EOD!AB32</f>
        <v>0</v>
      </c>
      <c r="L32">
        <f>NDMC_EOD!AA32+NDMC_EOD!AB32</f>
        <v>1.86</v>
      </c>
      <c r="M32">
        <f>TPDDL_EOD!AA32+TPDDL_EOD!AB32</f>
        <v>11.14</v>
      </c>
      <c r="N32">
        <f t="shared" si="0"/>
        <v>37.129999999999995</v>
      </c>
      <c r="O32" s="113">
        <f t="shared" si="1"/>
        <v>0.47000000000000597</v>
      </c>
      <c r="P32">
        <v>15.787341772151901</v>
      </c>
      <c r="Q32">
        <v>8.6481012658227847</v>
      </c>
      <c r="R32">
        <v>0</v>
      </c>
      <c r="S32">
        <v>1.8835443037974688</v>
      </c>
      <c r="T32">
        <v>11.281012658227851</v>
      </c>
      <c r="U32" s="115">
        <f t="shared" si="2"/>
        <v>37.600000000000009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78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78</v>
      </c>
      <c r="G33">
        <f t="shared" si="5"/>
        <v>37.6</v>
      </c>
      <c r="H33" s="113"/>
      <c r="I33">
        <f>BRPL_EOD!AA33+BRPL_EOD!AB33</f>
        <v>15.59</v>
      </c>
      <c r="J33">
        <f>BYPL_EOD!AA33+BYPL_EOD!AB33</f>
        <v>8.5399999999999991</v>
      </c>
      <c r="K33">
        <f>MES_EOD!AA33+MES_EOD!AB33</f>
        <v>0</v>
      </c>
      <c r="L33">
        <f>NDMC_EOD!AA33+NDMC_EOD!AB33</f>
        <v>1.86</v>
      </c>
      <c r="M33">
        <f>TPDDL_EOD!AA33+TPDDL_EOD!AB33</f>
        <v>11.14</v>
      </c>
      <c r="N33">
        <f t="shared" si="0"/>
        <v>37.129999999999995</v>
      </c>
      <c r="O33" s="113">
        <f t="shared" si="1"/>
        <v>0.47000000000000597</v>
      </c>
      <c r="P33">
        <v>15.787341772151901</v>
      </c>
      <c r="Q33">
        <v>8.6481012658227847</v>
      </c>
      <c r="R33">
        <v>0</v>
      </c>
      <c r="S33">
        <v>1.8835443037974688</v>
      </c>
      <c r="T33">
        <v>11.281012658227851</v>
      </c>
      <c r="U33" s="115">
        <f t="shared" si="2"/>
        <v>37.600000000000009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78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78</v>
      </c>
      <c r="G34">
        <f t="shared" si="5"/>
        <v>37.6</v>
      </c>
      <c r="H34" s="113"/>
      <c r="I34">
        <f>BRPL_EOD!AA34+BRPL_EOD!AB34</f>
        <v>15.59</v>
      </c>
      <c r="J34">
        <f>BYPL_EOD!AA34+BYPL_EOD!AB34</f>
        <v>8.5399999999999991</v>
      </c>
      <c r="K34">
        <f>MES_EOD!AA34+MES_EOD!AB34</f>
        <v>0</v>
      </c>
      <c r="L34">
        <f>NDMC_EOD!AA34+NDMC_EOD!AB34</f>
        <v>1.86</v>
      </c>
      <c r="M34">
        <f>TPDDL_EOD!AA34+TPDDL_EOD!AB34</f>
        <v>11.14</v>
      </c>
      <c r="N34">
        <f t="shared" si="0"/>
        <v>37.129999999999995</v>
      </c>
      <c r="O34" s="113">
        <f t="shared" si="1"/>
        <v>0.47000000000000597</v>
      </c>
      <c r="P34">
        <v>15.787341772151901</v>
      </c>
      <c r="Q34">
        <v>8.6481012658227847</v>
      </c>
      <c r="R34">
        <v>0</v>
      </c>
      <c r="S34">
        <v>1.8835443037974688</v>
      </c>
      <c r="T34">
        <v>11.281012658227851</v>
      </c>
      <c r="U34" s="115">
        <f t="shared" si="2"/>
        <v>37.600000000000009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78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78</v>
      </c>
      <c r="G35">
        <f t="shared" si="5"/>
        <v>37.6</v>
      </c>
      <c r="H35" s="113"/>
      <c r="I35">
        <f>BRPL_EOD!AA35+BRPL_EOD!AB35</f>
        <v>15.59</v>
      </c>
      <c r="J35">
        <f>BYPL_EOD!AA35+BYPL_EOD!AB35</f>
        <v>8.5399999999999991</v>
      </c>
      <c r="K35">
        <f>MES_EOD!AA35+MES_EOD!AB35</f>
        <v>0</v>
      </c>
      <c r="L35">
        <f>NDMC_EOD!AA35+NDMC_EOD!AB35</f>
        <v>1.86</v>
      </c>
      <c r="M35">
        <f>TPDDL_EOD!AA35+TPDDL_EOD!AB35</f>
        <v>11.14</v>
      </c>
      <c r="N35">
        <f t="shared" si="0"/>
        <v>37.129999999999995</v>
      </c>
      <c r="O35" s="113">
        <f t="shared" si="1"/>
        <v>0.47000000000000597</v>
      </c>
      <c r="P35">
        <v>15.787341772151901</v>
      </c>
      <c r="Q35">
        <v>8.6481012658227847</v>
      </c>
      <c r="R35">
        <v>0</v>
      </c>
      <c r="S35">
        <v>1.8835443037974688</v>
      </c>
      <c r="T35">
        <v>11.281012658227851</v>
      </c>
      <c r="U35" s="115">
        <f t="shared" si="2"/>
        <v>37.600000000000009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78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78</v>
      </c>
      <c r="G36">
        <f t="shared" si="5"/>
        <v>37.6</v>
      </c>
      <c r="H36" s="113"/>
      <c r="I36">
        <f>BRPL_EOD!AA36+BRPL_EOD!AB36</f>
        <v>15.59</v>
      </c>
      <c r="J36">
        <f>BYPL_EOD!AA36+BYPL_EOD!AB36</f>
        <v>8.5399999999999991</v>
      </c>
      <c r="K36">
        <f>MES_EOD!AA36+MES_EOD!AB36</f>
        <v>0</v>
      </c>
      <c r="L36">
        <f>NDMC_EOD!AA36+NDMC_EOD!AB36</f>
        <v>1.86</v>
      </c>
      <c r="M36">
        <f>TPDDL_EOD!AA36+TPDDL_EOD!AB36</f>
        <v>11.14</v>
      </c>
      <c r="N36">
        <f t="shared" si="0"/>
        <v>37.129999999999995</v>
      </c>
      <c r="O36" s="113">
        <f t="shared" si="1"/>
        <v>0.47000000000000597</v>
      </c>
      <c r="P36">
        <v>15.787341772151901</v>
      </c>
      <c r="Q36">
        <v>8.6481012658227847</v>
      </c>
      <c r="R36">
        <v>0</v>
      </c>
      <c r="S36">
        <v>1.8835443037974688</v>
      </c>
      <c r="T36">
        <v>11.281012658227851</v>
      </c>
      <c r="U36" s="115">
        <f t="shared" si="2"/>
        <v>37.600000000000009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78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78</v>
      </c>
      <c r="G37">
        <f t="shared" si="5"/>
        <v>37.6</v>
      </c>
      <c r="H37" s="113"/>
      <c r="I37">
        <f>BRPL_EOD!AA37+BRPL_EOD!AB37</f>
        <v>15.59</v>
      </c>
      <c r="J37">
        <f>BYPL_EOD!AA37+BYPL_EOD!AB37</f>
        <v>8.5399999999999991</v>
      </c>
      <c r="K37">
        <f>MES_EOD!AA37+MES_EOD!AB37</f>
        <v>0</v>
      </c>
      <c r="L37">
        <f>NDMC_EOD!AA37+NDMC_EOD!AB37</f>
        <v>1.86</v>
      </c>
      <c r="M37">
        <f>TPDDL_EOD!AA37+TPDDL_EOD!AB37</f>
        <v>11.14</v>
      </c>
      <c r="N37">
        <f t="shared" si="0"/>
        <v>37.129999999999995</v>
      </c>
      <c r="O37" s="113">
        <f t="shared" si="1"/>
        <v>0.47000000000000597</v>
      </c>
      <c r="P37">
        <v>15.787341772151901</v>
      </c>
      <c r="Q37">
        <v>8.6481012658227847</v>
      </c>
      <c r="R37">
        <v>0</v>
      </c>
      <c r="S37">
        <v>1.8835443037974688</v>
      </c>
      <c r="T37">
        <v>11.281012658227851</v>
      </c>
      <c r="U37" s="115">
        <f t="shared" si="2"/>
        <v>37.600000000000009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78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78</v>
      </c>
      <c r="G38">
        <f t="shared" si="5"/>
        <v>37.6</v>
      </c>
      <c r="H38" s="113"/>
      <c r="I38">
        <f>BRPL_EOD!AA38+BRPL_EOD!AB38</f>
        <v>15.59</v>
      </c>
      <c r="J38">
        <f>BYPL_EOD!AA38+BYPL_EOD!AB38</f>
        <v>8.5399999999999991</v>
      </c>
      <c r="K38">
        <f>MES_EOD!AA38+MES_EOD!AB38</f>
        <v>0</v>
      </c>
      <c r="L38">
        <f>NDMC_EOD!AA38+NDMC_EOD!AB38</f>
        <v>1.86</v>
      </c>
      <c r="M38">
        <f>TPDDL_EOD!AA38+TPDDL_EOD!AB38</f>
        <v>11.14</v>
      </c>
      <c r="N38">
        <f t="shared" si="0"/>
        <v>37.129999999999995</v>
      </c>
      <c r="O38" s="113">
        <f t="shared" si="1"/>
        <v>0.47000000000000597</v>
      </c>
      <c r="P38">
        <v>15.787341772151901</v>
      </c>
      <c r="Q38">
        <v>8.6481012658227847</v>
      </c>
      <c r="R38">
        <v>0</v>
      </c>
      <c r="S38">
        <v>1.8835443037974688</v>
      </c>
      <c r="T38">
        <v>11.281012658227851</v>
      </c>
      <c r="U38" s="115">
        <f t="shared" si="2"/>
        <v>37.600000000000009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78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78</v>
      </c>
      <c r="G39">
        <f t="shared" si="5"/>
        <v>37.6</v>
      </c>
      <c r="H39" s="113"/>
      <c r="I39">
        <f>BRPL_EOD!AA39+BRPL_EOD!AB39</f>
        <v>15.59</v>
      </c>
      <c r="J39">
        <f>BYPL_EOD!AA39+BYPL_EOD!AB39</f>
        <v>8.5399999999999991</v>
      </c>
      <c r="K39">
        <f>MES_EOD!AA39+MES_EOD!AB39</f>
        <v>0</v>
      </c>
      <c r="L39">
        <f>NDMC_EOD!AA39+NDMC_EOD!AB39</f>
        <v>1.86</v>
      </c>
      <c r="M39">
        <f>TPDDL_EOD!AA39+TPDDL_EOD!AB39</f>
        <v>11.14</v>
      </c>
      <c r="N39">
        <f t="shared" si="0"/>
        <v>37.129999999999995</v>
      </c>
      <c r="O39" s="113">
        <f t="shared" si="1"/>
        <v>0.47000000000000597</v>
      </c>
      <c r="P39">
        <v>15.787341772151901</v>
      </c>
      <c r="Q39">
        <v>8.6481012658227847</v>
      </c>
      <c r="R39">
        <v>0</v>
      </c>
      <c r="S39">
        <v>1.8835443037974688</v>
      </c>
      <c r="T39">
        <v>11.281012658227851</v>
      </c>
      <c r="U39" s="115">
        <f t="shared" si="2"/>
        <v>37.600000000000009</v>
      </c>
      <c r="V39" s="113">
        <f t="shared" si="3"/>
        <v>0</v>
      </c>
      <c r="X39" s="118"/>
    </row>
    <row r="40" spans="1:24">
      <c r="A40" t="s">
        <v>82</v>
      </c>
      <c r="B40">
        <f>GT!B40</f>
        <v>78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78</v>
      </c>
      <c r="G40">
        <f t="shared" si="5"/>
        <v>37.6</v>
      </c>
      <c r="H40" s="113"/>
      <c r="I40">
        <f>BRPL_EOD!AA40+BRPL_EOD!AB40</f>
        <v>15.59</v>
      </c>
      <c r="J40">
        <f>BYPL_EOD!AA40+BYPL_EOD!AB40</f>
        <v>8.5399999999999991</v>
      </c>
      <c r="K40">
        <f>MES_EOD!AA40+MES_EOD!AB40</f>
        <v>0</v>
      </c>
      <c r="L40">
        <f>NDMC_EOD!AA40+NDMC_EOD!AB40</f>
        <v>1.86</v>
      </c>
      <c r="M40">
        <f>TPDDL_EOD!AA40+TPDDL_EOD!AB40</f>
        <v>11.14</v>
      </c>
      <c r="N40">
        <f t="shared" si="0"/>
        <v>37.129999999999995</v>
      </c>
      <c r="O40" s="113">
        <f t="shared" si="1"/>
        <v>0.47000000000000597</v>
      </c>
      <c r="P40">
        <v>15.787341772151901</v>
      </c>
      <c r="Q40">
        <v>8.6481012658227847</v>
      </c>
      <c r="R40">
        <v>0</v>
      </c>
      <c r="S40">
        <v>1.8835443037974688</v>
      </c>
      <c r="T40">
        <v>11.281012658227851</v>
      </c>
      <c r="U40" s="115">
        <f t="shared" si="2"/>
        <v>37.600000000000009</v>
      </c>
      <c r="V40" s="113">
        <f t="shared" si="3"/>
        <v>0</v>
      </c>
      <c r="X40" s="118"/>
    </row>
    <row r="41" spans="1:24">
      <c r="A41" t="s">
        <v>83</v>
      </c>
      <c r="B41">
        <f>GT!B41</f>
        <v>78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78</v>
      </c>
      <c r="G41">
        <f t="shared" si="5"/>
        <v>37.6</v>
      </c>
      <c r="H41" s="113"/>
      <c r="I41">
        <f>BRPL_EOD!AA41+BRPL_EOD!AB41</f>
        <v>15.59</v>
      </c>
      <c r="J41">
        <f>BYPL_EOD!AA41+BYPL_EOD!AB41</f>
        <v>8.5399999999999991</v>
      </c>
      <c r="K41">
        <f>MES_EOD!AA41+MES_EOD!AB41</f>
        <v>0</v>
      </c>
      <c r="L41">
        <f>NDMC_EOD!AA41+NDMC_EOD!AB41</f>
        <v>1.86</v>
      </c>
      <c r="M41">
        <f>TPDDL_EOD!AA41+TPDDL_EOD!AB41</f>
        <v>11.14</v>
      </c>
      <c r="N41">
        <f t="shared" si="0"/>
        <v>37.129999999999995</v>
      </c>
      <c r="O41" s="113">
        <f t="shared" si="1"/>
        <v>0.47000000000000597</v>
      </c>
      <c r="P41">
        <v>15.787341772151901</v>
      </c>
      <c r="Q41">
        <v>8.6481012658227847</v>
      </c>
      <c r="R41">
        <v>0</v>
      </c>
      <c r="S41">
        <v>1.8835443037974688</v>
      </c>
      <c r="T41">
        <v>11.281012658227851</v>
      </c>
      <c r="U41" s="115">
        <f t="shared" si="2"/>
        <v>37.600000000000009</v>
      </c>
      <c r="V41" s="113">
        <f t="shared" si="3"/>
        <v>0</v>
      </c>
      <c r="X41" s="118"/>
    </row>
    <row r="42" spans="1:24">
      <c r="A42" t="s">
        <v>84</v>
      </c>
      <c r="B42">
        <f>GT!B42</f>
        <v>78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78</v>
      </c>
      <c r="G42">
        <f t="shared" si="5"/>
        <v>37.6</v>
      </c>
      <c r="H42" s="113"/>
      <c r="I42">
        <f>BRPL_EOD!AA42+BRPL_EOD!AB42</f>
        <v>15.59</v>
      </c>
      <c r="J42">
        <f>BYPL_EOD!AA42+BYPL_EOD!AB42</f>
        <v>8.5399999999999991</v>
      </c>
      <c r="K42">
        <f>MES_EOD!AA42+MES_EOD!AB42</f>
        <v>0</v>
      </c>
      <c r="L42">
        <f>NDMC_EOD!AA42+NDMC_EOD!AB42</f>
        <v>1.86</v>
      </c>
      <c r="M42">
        <f>TPDDL_EOD!AA42+TPDDL_EOD!AB42</f>
        <v>11.14</v>
      </c>
      <c r="N42">
        <f t="shared" si="0"/>
        <v>37.129999999999995</v>
      </c>
      <c r="O42" s="113">
        <f t="shared" si="1"/>
        <v>0.47000000000000597</v>
      </c>
      <c r="P42">
        <v>15.787341772151901</v>
      </c>
      <c r="Q42">
        <v>8.6481012658227847</v>
      </c>
      <c r="R42">
        <v>0</v>
      </c>
      <c r="S42">
        <v>1.8835443037974688</v>
      </c>
      <c r="T42">
        <v>11.281012658227851</v>
      </c>
      <c r="U42" s="115">
        <f t="shared" si="2"/>
        <v>37.600000000000009</v>
      </c>
      <c r="V42" s="113">
        <f t="shared" si="3"/>
        <v>0</v>
      </c>
      <c r="X42" s="118"/>
    </row>
    <row r="43" spans="1:24">
      <c r="A43" t="s">
        <v>85</v>
      </c>
      <c r="B43">
        <f>GT!B43</f>
        <v>78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78</v>
      </c>
      <c r="G43">
        <f t="shared" si="5"/>
        <v>36.6</v>
      </c>
      <c r="H43" s="113"/>
      <c r="I43">
        <f>BRPL_EOD!AA43+BRPL_EOD!AB43</f>
        <v>15.08</v>
      </c>
      <c r="J43">
        <f>BYPL_EOD!AA43+BYPL_EOD!AB43</f>
        <v>8.26</v>
      </c>
      <c r="K43">
        <f>MES_EOD!AA43+MES_EOD!AB43</f>
        <v>0</v>
      </c>
      <c r="L43">
        <f>NDMC_EOD!AA43+NDMC_EOD!AB43</f>
        <v>1.8</v>
      </c>
      <c r="M43">
        <f>TPDDL_EOD!AA43+TPDDL_EOD!AB43</f>
        <v>11</v>
      </c>
      <c r="N43">
        <f t="shared" si="0"/>
        <v>36.14</v>
      </c>
      <c r="O43" s="113">
        <f t="shared" si="1"/>
        <v>0.46000000000000085</v>
      </c>
      <c r="P43">
        <v>15.271942446043166</v>
      </c>
      <c r="Q43">
        <v>8.3651355838406189</v>
      </c>
      <c r="R43">
        <v>0</v>
      </c>
      <c r="S43">
        <v>1.8229109020475929</v>
      </c>
      <c r="T43">
        <v>11.140011068068622</v>
      </c>
      <c r="U43" s="115">
        <f t="shared" si="2"/>
        <v>36.6</v>
      </c>
      <c r="V43" s="113">
        <f t="shared" si="3"/>
        <v>0</v>
      </c>
      <c r="X43" s="118"/>
    </row>
    <row r="44" spans="1:24">
      <c r="A44" t="s">
        <v>86</v>
      </c>
      <c r="B44">
        <f>GT!B44</f>
        <v>78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78</v>
      </c>
      <c r="G44">
        <f t="shared" si="5"/>
        <v>36.6</v>
      </c>
      <c r="H44" s="113"/>
      <c r="I44">
        <f>BRPL_EOD!AA44+BRPL_EOD!AB44</f>
        <v>15.08</v>
      </c>
      <c r="J44">
        <f>BYPL_EOD!AA44+BYPL_EOD!AB44</f>
        <v>8.26</v>
      </c>
      <c r="K44">
        <f>MES_EOD!AA44+MES_EOD!AB44</f>
        <v>0</v>
      </c>
      <c r="L44">
        <f>NDMC_EOD!AA44+NDMC_EOD!AB44</f>
        <v>1.8</v>
      </c>
      <c r="M44">
        <f>TPDDL_EOD!AA44+TPDDL_EOD!AB44</f>
        <v>11</v>
      </c>
      <c r="N44">
        <f t="shared" si="0"/>
        <v>36.14</v>
      </c>
      <c r="O44" s="113">
        <f t="shared" si="1"/>
        <v>0.46000000000000085</v>
      </c>
      <c r="P44">
        <v>15.271942446043166</v>
      </c>
      <c r="Q44">
        <v>8.3651355838406189</v>
      </c>
      <c r="R44">
        <v>0</v>
      </c>
      <c r="S44">
        <v>1.8229109020475929</v>
      </c>
      <c r="T44">
        <v>11.140011068068622</v>
      </c>
      <c r="U44" s="115">
        <f t="shared" si="2"/>
        <v>36.6</v>
      </c>
      <c r="V44" s="113">
        <f t="shared" si="3"/>
        <v>0</v>
      </c>
      <c r="X44" s="118"/>
    </row>
    <row r="45" spans="1:24">
      <c r="A45" t="s">
        <v>87</v>
      </c>
      <c r="B45">
        <f>GT!B45</f>
        <v>78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78</v>
      </c>
      <c r="G45">
        <f t="shared" si="5"/>
        <v>36.6</v>
      </c>
      <c r="H45" s="113"/>
      <c r="I45">
        <f>BRPL_EOD!AA45+BRPL_EOD!AB45</f>
        <v>15.08</v>
      </c>
      <c r="J45">
        <f>BYPL_EOD!AA45+BYPL_EOD!AB45</f>
        <v>8.26</v>
      </c>
      <c r="K45">
        <f>MES_EOD!AA45+MES_EOD!AB45</f>
        <v>0</v>
      </c>
      <c r="L45">
        <f>NDMC_EOD!AA45+NDMC_EOD!AB45</f>
        <v>1.8</v>
      </c>
      <c r="M45">
        <f>TPDDL_EOD!AA45+TPDDL_EOD!AB45</f>
        <v>11</v>
      </c>
      <c r="N45">
        <f t="shared" si="0"/>
        <v>36.14</v>
      </c>
      <c r="O45" s="113">
        <f t="shared" si="1"/>
        <v>0.46000000000000085</v>
      </c>
      <c r="P45">
        <v>15.271942446043166</v>
      </c>
      <c r="Q45">
        <v>8.3651355838406189</v>
      </c>
      <c r="R45">
        <v>0</v>
      </c>
      <c r="S45">
        <v>1.8229109020475929</v>
      </c>
      <c r="T45">
        <v>11.140011068068622</v>
      </c>
      <c r="U45" s="115">
        <f t="shared" si="2"/>
        <v>36.6</v>
      </c>
      <c r="V45" s="113">
        <f t="shared" si="3"/>
        <v>0</v>
      </c>
      <c r="X45" s="118"/>
    </row>
    <row r="46" spans="1:24">
      <c r="A46" t="s">
        <v>88</v>
      </c>
      <c r="B46">
        <f>GT!B46</f>
        <v>78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78</v>
      </c>
      <c r="G46">
        <f t="shared" si="5"/>
        <v>36.6</v>
      </c>
      <c r="H46" s="113"/>
      <c r="I46">
        <f>BRPL_EOD!AA46+BRPL_EOD!AB46</f>
        <v>15.08</v>
      </c>
      <c r="J46">
        <f>BYPL_EOD!AA46+BYPL_EOD!AB46</f>
        <v>8.26</v>
      </c>
      <c r="K46">
        <f>MES_EOD!AA46+MES_EOD!AB46</f>
        <v>0</v>
      </c>
      <c r="L46">
        <f>NDMC_EOD!AA46+NDMC_EOD!AB46</f>
        <v>1.8</v>
      </c>
      <c r="M46">
        <f>TPDDL_EOD!AA46+TPDDL_EOD!AB46</f>
        <v>11</v>
      </c>
      <c r="N46">
        <f t="shared" si="0"/>
        <v>36.14</v>
      </c>
      <c r="O46" s="113">
        <f t="shared" si="1"/>
        <v>0.46000000000000085</v>
      </c>
      <c r="P46">
        <v>15.271942446043166</v>
      </c>
      <c r="Q46">
        <v>8.3651355838406189</v>
      </c>
      <c r="R46">
        <v>0</v>
      </c>
      <c r="S46">
        <v>1.8229109020475929</v>
      </c>
      <c r="T46">
        <v>11.140011068068622</v>
      </c>
      <c r="U46" s="115">
        <f t="shared" si="2"/>
        <v>36.6</v>
      </c>
      <c r="V46" s="113">
        <f t="shared" si="3"/>
        <v>0</v>
      </c>
      <c r="X46" s="118"/>
    </row>
    <row r="47" spans="1:24">
      <c r="A47" t="s">
        <v>89</v>
      </c>
      <c r="B47">
        <f>GT!B47</f>
        <v>78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78</v>
      </c>
      <c r="G47">
        <f t="shared" si="5"/>
        <v>35.6</v>
      </c>
      <c r="H47" s="113"/>
      <c r="I47">
        <f>BRPL_EOD!AA47+BRPL_EOD!AB47</f>
        <v>15</v>
      </c>
      <c r="J47">
        <f>BYPL_EOD!AA47+BYPL_EOD!AB47</f>
        <v>7.5</v>
      </c>
      <c r="K47">
        <f>MES_EOD!AA47+MES_EOD!AB47</f>
        <v>0</v>
      </c>
      <c r="L47">
        <f>NDMC_EOD!AA47+NDMC_EOD!AB47</f>
        <v>1.63</v>
      </c>
      <c r="M47">
        <f>TPDDL_EOD!AA47+TPDDL_EOD!AB47</f>
        <v>11</v>
      </c>
      <c r="N47">
        <f t="shared" si="0"/>
        <v>35.129999999999995</v>
      </c>
      <c r="O47" s="113">
        <f t="shared" si="1"/>
        <v>0.47000000000000597</v>
      </c>
      <c r="P47">
        <v>15.200683176771992</v>
      </c>
      <c r="Q47">
        <v>7.6003415883859962</v>
      </c>
      <c r="R47">
        <v>0</v>
      </c>
      <c r="S47">
        <v>1.6518075718758898</v>
      </c>
      <c r="T47">
        <v>11.147167662966128</v>
      </c>
      <c r="U47" s="115">
        <f t="shared" si="2"/>
        <v>35.600000000000009</v>
      </c>
      <c r="V47" s="113">
        <f t="shared" si="3"/>
        <v>0</v>
      </c>
      <c r="X47" s="118"/>
    </row>
    <row r="48" spans="1:24">
      <c r="A48" t="s">
        <v>90</v>
      </c>
      <c r="B48">
        <f>GT!B48</f>
        <v>78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78</v>
      </c>
      <c r="G48">
        <f t="shared" si="5"/>
        <v>35.6</v>
      </c>
      <c r="H48" s="113"/>
      <c r="I48">
        <f>BRPL_EOD!AA48+BRPL_EOD!AB48</f>
        <v>15</v>
      </c>
      <c r="J48">
        <f>BYPL_EOD!AA48+BYPL_EOD!AB48</f>
        <v>7.5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35.129999999999995</v>
      </c>
      <c r="O48" s="113">
        <f t="shared" si="1"/>
        <v>0.47000000000000597</v>
      </c>
      <c r="P48">
        <v>15.200683176771992</v>
      </c>
      <c r="Q48">
        <v>7.6003415883859962</v>
      </c>
      <c r="R48">
        <v>0</v>
      </c>
      <c r="S48">
        <v>1.6518075718758898</v>
      </c>
      <c r="T48">
        <v>11.147167662966128</v>
      </c>
      <c r="U48" s="115">
        <f t="shared" si="2"/>
        <v>35.600000000000009</v>
      </c>
      <c r="V48" s="113">
        <f t="shared" si="3"/>
        <v>0</v>
      </c>
      <c r="X48" s="118"/>
    </row>
    <row r="49" spans="1:24">
      <c r="A49" t="s">
        <v>91</v>
      </c>
      <c r="B49">
        <f>GT!B49</f>
        <v>78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78</v>
      </c>
      <c r="G49">
        <f t="shared" si="5"/>
        <v>35.6</v>
      </c>
      <c r="H49" s="113"/>
      <c r="I49">
        <f>BRPL_EOD!AA49+BRPL_EOD!AB49</f>
        <v>15</v>
      </c>
      <c r="J49">
        <f>BYPL_EOD!AA49+BYPL_EOD!AB49</f>
        <v>7.5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35.129999999999995</v>
      </c>
      <c r="O49" s="113">
        <f t="shared" si="1"/>
        <v>0.47000000000000597</v>
      </c>
      <c r="P49">
        <v>15.200683176771992</v>
      </c>
      <c r="Q49">
        <v>7.6003415883859962</v>
      </c>
      <c r="R49">
        <v>0</v>
      </c>
      <c r="S49">
        <v>1.6518075718758898</v>
      </c>
      <c r="T49">
        <v>11.147167662966128</v>
      </c>
      <c r="U49" s="115">
        <f t="shared" si="2"/>
        <v>35.600000000000009</v>
      </c>
      <c r="V49" s="113">
        <f t="shared" si="3"/>
        <v>0</v>
      </c>
      <c r="X49" s="118"/>
    </row>
    <row r="50" spans="1:24">
      <c r="A50" t="s">
        <v>92</v>
      </c>
      <c r="B50">
        <f>GT!B50</f>
        <v>78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78</v>
      </c>
      <c r="G50">
        <f t="shared" si="5"/>
        <v>35.6</v>
      </c>
      <c r="H50" s="113"/>
      <c r="I50">
        <f>BRPL_EOD!AA50+BRPL_EOD!AB50</f>
        <v>15</v>
      </c>
      <c r="J50">
        <f>BYPL_EOD!AA50+BYPL_EOD!AB50</f>
        <v>7.5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35.129999999999995</v>
      </c>
      <c r="O50" s="113">
        <f t="shared" si="1"/>
        <v>0.47000000000000597</v>
      </c>
      <c r="P50">
        <v>15.200683176771992</v>
      </c>
      <c r="Q50">
        <v>7.6003415883859962</v>
      </c>
      <c r="R50">
        <v>0</v>
      </c>
      <c r="S50">
        <v>1.6518075718758898</v>
      </c>
      <c r="T50">
        <v>11.147167662966128</v>
      </c>
      <c r="U50" s="115">
        <f t="shared" si="2"/>
        <v>35.600000000000009</v>
      </c>
      <c r="V50" s="113">
        <f t="shared" si="3"/>
        <v>0</v>
      </c>
      <c r="X50" s="118"/>
    </row>
    <row r="51" spans="1:24">
      <c r="A51" t="s">
        <v>93</v>
      </c>
      <c r="B51">
        <f>GT!B51</f>
        <v>78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78</v>
      </c>
      <c r="G51">
        <f t="shared" si="5"/>
        <v>34.6</v>
      </c>
      <c r="H51" s="113"/>
      <c r="I51">
        <f>BRPL_EOD!AA51+BRPL_EOD!AB51</f>
        <v>15</v>
      </c>
      <c r="J51">
        <f>BYPL_EOD!AA51+BYPL_EOD!AB51</f>
        <v>6.68</v>
      </c>
      <c r="K51">
        <f>MES_EOD!AA51+MES_EOD!AB51</f>
        <v>0</v>
      </c>
      <c r="L51">
        <f>NDMC_EOD!AA51+NDMC_EOD!AB51</f>
        <v>1.45</v>
      </c>
      <c r="M51">
        <f>TPDDL_EOD!AA51+TPDDL_EOD!AB51</f>
        <v>11</v>
      </c>
      <c r="N51">
        <f t="shared" si="0"/>
        <v>34.129999999999995</v>
      </c>
      <c r="O51" s="113">
        <f t="shared" si="1"/>
        <v>0.47000000000000597</v>
      </c>
      <c r="P51">
        <v>15.206563140931735</v>
      </c>
      <c r="Q51">
        <v>6.7719894520949317</v>
      </c>
      <c r="R51">
        <v>0</v>
      </c>
      <c r="S51">
        <v>1.4699677702900675</v>
      </c>
      <c r="T51">
        <v>11.151479636683272</v>
      </c>
      <c r="U51" s="115">
        <f t="shared" si="2"/>
        <v>34.600000000000009</v>
      </c>
      <c r="V51" s="113">
        <f t="shared" si="3"/>
        <v>0</v>
      </c>
      <c r="X51" s="118"/>
    </row>
    <row r="52" spans="1:24">
      <c r="A52" t="s">
        <v>94</v>
      </c>
      <c r="B52">
        <f>GT!B52</f>
        <v>78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78</v>
      </c>
      <c r="G52">
        <f t="shared" si="5"/>
        <v>34.6</v>
      </c>
      <c r="H52" s="113"/>
      <c r="I52">
        <f>BRPL_EOD!AA52+BRPL_EOD!AB52</f>
        <v>15</v>
      </c>
      <c r="J52">
        <f>BYPL_EOD!AA52+BYPL_EOD!AB52</f>
        <v>6.68</v>
      </c>
      <c r="K52">
        <f>MES_EOD!AA52+MES_EOD!AB52</f>
        <v>0</v>
      </c>
      <c r="L52">
        <f>NDMC_EOD!AA52+NDMC_EOD!AB52</f>
        <v>1.45</v>
      </c>
      <c r="M52">
        <f>TPDDL_EOD!AA52+TPDDL_EOD!AB52</f>
        <v>11</v>
      </c>
      <c r="N52">
        <f t="shared" si="0"/>
        <v>34.129999999999995</v>
      </c>
      <c r="O52" s="113">
        <f t="shared" si="1"/>
        <v>0.47000000000000597</v>
      </c>
      <c r="P52">
        <v>15.206563140931735</v>
      </c>
      <c r="Q52">
        <v>6.7719894520949317</v>
      </c>
      <c r="R52">
        <v>0</v>
      </c>
      <c r="S52">
        <v>1.4699677702900675</v>
      </c>
      <c r="T52">
        <v>11.151479636683272</v>
      </c>
      <c r="U52" s="115">
        <f t="shared" si="2"/>
        <v>34.600000000000009</v>
      </c>
      <c r="V52" s="113">
        <f t="shared" si="3"/>
        <v>0</v>
      </c>
      <c r="X52" s="118"/>
    </row>
    <row r="53" spans="1:24">
      <c r="A53" t="s">
        <v>95</v>
      </c>
      <c r="B53">
        <f>GT!B53</f>
        <v>78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78</v>
      </c>
      <c r="G53">
        <f t="shared" si="5"/>
        <v>34.6</v>
      </c>
      <c r="H53" s="113"/>
      <c r="I53">
        <f>BRPL_EOD!AA53+BRPL_EOD!AB53</f>
        <v>15</v>
      </c>
      <c r="J53">
        <f>BYPL_EOD!AA53+BYPL_EOD!AB53</f>
        <v>6.68</v>
      </c>
      <c r="K53">
        <f>MES_EOD!AA53+MES_EOD!AB53</f>
        <v>0</v>
      </c>
      <c r="L53">
        <f>NDMC_EOD!AA53+NDMC_EOD!AB53</f>
        <v>1.45</v>
      </c>
      <c r="M53">
        <f>TPDDL_EOD!AA53+TPDDL_EOD!AB53</f>
        <v>11</v>
      </c>
      <c r="N53">
        <f t="shared" si="0"/>
        <v>34.129999999999995</v>
      </c>
      <c r="O53" s="113">
        <f t="shared" si="1"/>
        <v>0.47000000000000597</v>
      </c>
      <c r="P53">
        <v>15.206563140931735</v>
      </c>
      <c r="Q53">
        <v>6.7719894520949317</v>
      </c>
      <c r="R53">
        <v>0</v>
      </c>
      <c r="S53">
        <v>1.4699677702900675</v>
      </c>
      <c r="T53">
        <v>11.151479636683272</v>
      </c>
      <c r="U53" s="115">
        <f t="shared" si="2"/>
        <v>34.600000000000009</v>
      </c>
      <c r="V53" s="113">
        <f t="shared" si="3"/>
        <v>0</v>
      </c>
      <c r="X53" s="118"/>
    </row>
    <row r="54" spans="1:24">
      <c r="A54" t="s">
        <v>96</v>
      </c>
      <c r="B54">
        <f>GT!B54</f>
        <v>78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78</v>
      </c>
      <c r="G54">
        <f t="shared" si="5"/>
        <v>34.6</v>
      </c>
      <c r="H54" s="113"/>
      <c r="I54">
        <f>BRPL_EOD!AA54+BRPL_EOD!AB54</f>
        <v>15</v>
      </c>
      <c r="J54">
        <f>BYPL_EOD!AA54+BYPL_EOD!AB54</f>
        <v>6.68</v>
      </c>
      <c r="K54">
        <f>MES_EOD!AA54+MES_EOD!AB54</f>
        <v>0</v>
      </c>
      <c r="L54">
        <f>NDMC_EOD!AA54+NDMC_EOD!AB54</f>
        <v>1.45</v>
      </c>
      <c r="M54">
        <f>TPDDL_EOD!AA54+TPDDL_EOD!AB54</f>
        <v>11</v>
      </c>
      <c r="N54">
        <f t="shared" si="0"/>
        <v>34.129999999999995</v>
      </c>
      <c r="O54" s="113">
        <f t="shared" si="1"/>
        <v>0.47000000000000597</v>
      </c>
      <c r="P54">
        <v>15.206563140931735</v>
      </c>
      <c r="Q54">
        <v>6.7719894520949317</v>
      </c>
      <c r="R54">
        <v>0</v>
      </c>
      <c r="S54">
        <v>1.4699677702900675</v>
      </c>
      <c r="T54">
        <v>11.151479636683272</v>
      </c>
      <c r="U54" s="115">
        <f t="shared" si="2"/>
        <v>34.600000000000009</v>
      </c>
      <c r="V54" s="113">
        <f t="shared" si="3"/>
        <v>0</v>
      </c>
      <c r="X54" s="118"/>
    </row>
    <row r="55" spans="1:24">
      <c r="A55" t="s">
        <v>97</v>
      </c>
      <c r="B55">
        <f>GT!B55</f>
        <v>78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78</v>
      </c>
      <c r="G55">
        <f t="shared" si="5"/>
        <v>34.6</v>
      </c>
      <c r="H55" s="113"/>
      <c r="I55">
        <f>BRPL_EOD!AA55+BRPL_EOD!AB55</f>
        <v>15</v>
      </c>
      <c r="J55">
        <f>BYPL_EOD!AA55+BYPL_EOD!AB55</f>
        <v>6.68</v>
      </c>
      <c r="K55">
        <f>MES_EOD!AA55+MES_EOD!AB55</f>
        <v>0</v>
      </c>
      <c r="L55">
        <f>NDMC_EOD!AA55+NDMC_EOD!AB55</f>
        <v>1.45</v>
      </c>
      <c r="M55">
        <f>TPDDL_EOD!AA55+TPDDL_EOD!AB55</f>
        <v>11</v>
      </c>
      <c r="N55">
        <f t="shared" si="0"/>
        <v>34.129999999999995</v>
      </c>
      <c r="O55" s="113">
        <f t="shared" si="1"/>
        <v>0.47000000000000597</v>
      </c>
      <c r="P55">
        <v>15.206563140931735</v>
      </c>
      <c r="Q55">
        <v>6.7719894520949317</v>
      </c>
      <c r="R55">
        <v>0</v>
      </c>
      <c r="S55">
        <v>1.4699677702900675</v>
      </c>
      <c r="T55">
        <v>11.151479636683272</v>
      </c>
      <c r="U55" s="115">
        <f t="shared" si="2"/>
        <v>34.600000000000009</v>
      </c>
      <c r="V55" s="113">
        <f t="shared" si="3"/>
        <v>0</v>
      </c>
      <c r="X55" s="118"/>
    </row>
    <row r="56" spans="1:24">
      <c r="A56" t="s">
        <v>98</v>
      </c>
      <c r="B56">
        <f>GT!B56</f>
        <v>78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78</v>
      </c>
      <c r="G56">
        <f t="shared" si="5"/>
        <v>34.6</v>
      </c>
      <c r="H56" s="113"/>
      <c r="I56">
        <f>BRPL_EOD!AA56+BRPL_EOD!AB56</f>
        <v>15</v>
      </c>
      <c r="J56">
        <f>BYPL_EOD!AA56+BYPL_EOD!AB56</f>
        <v>6.68</v>
      </c>
      <c r="K56">
        <f>MES_EOD!AA56+MES_EOD!AB56</f>
        <v>0</v>
      </c>
      <c r="L56">
        <f>NDMC_EOD!AA56+NDMC_EOD!AB56</f>
        <v>1.45</v>
      </c>
      <c r="M56">
        <f>TPDDL_EOD!AA56+TPDDL_EOD!AB56</f>
        <v>11</v>
      </c>
      <c r="N56">
        <f t="shared" si="0"/>
        <v>34.129999999999995</v>
      </c>
      <c r="O56" s="113">
        <f t="shared" si="1"/>
        <v>0.47000000000000597</v>
      </c>
      <c r="P56">
        <v>15.206563140931735</v>
      </c>
      <c r="Q56">
        <v>6.7719894520949317</v>
      </c>
      <c r="R56">
        <v>0</v>
      </c>
      <c r="S56">
        <v>1.4699677702900675</v>
      </c>
      <c r="T56">
        <v>11.151479636683272</v>
      </c>
      <c r="U56" s="115">
        <f t="shared" si="2"/>
        <v>34.600000000000009</v>
      </c>
      <c r="V56" s="113">
        <f t="shared" si="3"/>
        <v>0</v>
      </c>
      <c r="X56" s="118"/>
    </row>
    <row r="57" spans="1:24">
      <c r="A57" t="s">
        <v>99</v>
      </c>
      <c r="B57">
        <f>GT!B57</f>
        <v>78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78</v>
      </c>
      <c r="G57">
        <f t="shared" si="5"/>
        <v>34.6</v>
      </c>
      <c r="H57" s="113"/>
      <c r="I57">
        <f>BRPL_EOD!AA57+BRPL_EOD!AB57</f>
        <v>15</v>
      </c>
      <c r="J57">
        <f>BYPL_EOD!AA57+BYPL_EOD!AB57</f>
        <v>6.68</v>
      </c>
      <c r="K57">
        <f>MES_EOD!AA57+MES_EOD!AB57</f>
        <v>0</v>
      </c>
      <c r="L57">
        <f>NDMC_EOD!AA57+NDMC_EOD!AB57</f>
        <v>1.45</v>
      </c>
      <c r="M57">
        <f>TPDDL_EOD!AA57+TPDDL_EOD!AB57</f>
        <v>11</v>
      </c>
      <c r="N57">
        <f t="shared" si="0"/>
        <v>34.129999999999995</v>
      </c>
      <c r="O57" s="113">
        <f t="shared" si="1"/>
        <v>0.47000000000000597</v>
      </c>
      <c r="P57">
        <v>15.206563140931735</v>
      </c>
      <c r="Q57">
        <v>6.7719894520949317</v>
      </c>
      <c r="R57">
        <v>0</v>
      </c>
      <c r="S57">
        <v>1.4699677702900675</v>
      </c>
      <c r="T57">
        <v>11.151479636683272</v>
      </c>
      <c r="U57" s="115">
        <f t="shared" si="2"/>
        <v>34.600000000000009</v>
      </c>
      <c r="V57" s="113">
        <f t="shared" si="3"/>
        <v>0</v>
      </c>
      <c r="X57" s="118"/>
    </row>
    <row r="58" spans="1:24">
      <c r="A58" t="s">
        <v>100</v>
      </c>
      <c r="B58">
        <f>GT!B58</f>
        <v>78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78</v>
      </c>
      <c r="G58">
        <f t="shared" si="5"/>
        <v>34.6</v>
      </c>
      <c r="H58" s="113"/>
      <c r="I58">
        <f>BRPL_EOD!AA58+BRPL_EOD!AB58</f>
        <v>15</v>
      </c>
      <c r="J58">
        <f>BYPL_EOD!AA58+BYPL_EOD!AB58</f>
        <v>6.68</v>
      </c>
      <c r="K58">
        <f>MES_EOD!AA58+MES_EOD!AB58</f>
        <v>0</v>
      </c>
      <c r="L58">
        <f>NDMC_EOD!AA58+NDMC_EOD!AB58</f>
        <v>1.45</v>
      </c>
      <c r="M58">
        <f>TPDDL_EOD!AA58+TPDDL_EOD!AB58</f>
        <v>11</v>
      </c>
      <c r="N58">
        <f t="shared" si="0"/>
        <v>34.129999999999995</v>
      </c>
      <c r="O58" s="113">
        <f t="shared" si="1"/>
        <v>0.47000000000000597</v>
      </c>
      <c r="P58">
        <v>15.206563140931735</v>
      </c>
      <c r="Q58">
        <v>6.7719894520949317</v>
      </c>
      <c r="R58">
        <v>0</v>
      </c>
      <c r="S58">
        <v>1.4699677702900675</v>
      </c>
      <c r="T58">
        <v>11.151479636683272</v>
      </c>
      <c r="U58" s="115">
        <f t="shared" si="2"/>
        <v>34.600000000000009</v>
      </c>
      <c r="V58" s="113">
        <f t="shared" si="3"/>
        <v>0</v>
      </c>
      <c r="X58" s="118"/>
    </row>
    <row r="59" spans="1:24">
      <c r="A59" t="s">
        <v>101</v>
      </c>
      <c r="B59">
        <f>GT!B59</f>
        <v>78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78</v>
      </c>
      <c r="G59">
        <f t="shared" si="5"/>
        <v>34.6</v>
      </c>
      <c r="H59" s="113"/>
      <c r="I59">
        <f>BRPL_EOD!AA59+BRPL_EOD!AB59</f>
        <v>15</v>
      </c>
      <c r="J59">
        <f>BYPL_EOD!AA59+BYPL_EOD!AB59</f>
        <v>6.68</v>
      </c>
      <c r="K59">
        <f>MES_EOD!AA59+MES_EOD!AB59</f>
        <v>0</v>
      </c>
      <c r="L59">
        <f>NDMC_EOD!AA59+NDMC_EOD!AB59</f>
        <v>1.45</v>
      </c>
      <c r="M59">
        <f>TPDDL_EOD!AA59+TPDDL_EOD!AB59</f>
        <v>11</v>
      </c>
      <c r="N59">
        <f t="shared" si="0"/>
        <v>34.129999999999995</v>
      </c>
      <c r="O59" s="113">
        <f t="shared" si="1"/>
        <v>0.47000000000000597</v>
      </c>
      <c r="P59">
        <v>15.206563140931735</v>
      </c>
      <c r="Q59">
        <v>6.7719894520949317</v>
      </c>
      <c r="R59">
        <v>0</v>
      </c>
      <c r="S59">
        <v>1.4699677702900675</v>
      </c>
      <c r="T59">
        <v>11.151479636683272</v>
      </c>
      <c r="U59" s="115">
        <f t="shared" si="2"/>
        <v>34.600000000000009</v>
      </c>
      <c r="V59" s="113">
        <f t="shared" si="3"/>
        <v>0</v>
      </c>
      <c r="X59" s="118"/>
    </row>
    <row r="60" spans="1:24">
      <c r="A60" t="s">
        <v>102</v>
      </c>
      <c r="B60">
        <f>GT!B60</f>
        <v>78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78</v>
      </c>
      <c r="G60">
        <f t="shared" si="5"/>
        <v>34.6</v>
      </c>
      <c r="H60" s="113"/>
      <c r="I60">
        <f>BRPL_EOD!AA60+BRPL_EOD!AB60</f>
        <v>15</v>
      </c>
      <c r="J60">
        <f>BYPL_EOD!AA60+BYPL_EOD!AB60</f>
        <v>6.68</v>
      </c>
      <c r="K60">
        <f>MES_EOD!AA60+MES_EOD!AB60</f>
        <v>0</v>
      </c>
      <c r="L60">
        <f>NDMC_EOD!AA60+NDMC_EOD!AB60</f>
        <v>1.45</v>
      </c>
      <c r="M60">
        <f>TPDDL_EOD!AA60+TPDDL_EOD!AB60</f>
        <v>11</v>
      </c>
      <c r="N60">
        <f t="shared" si="0"/>
        <v>34.129999999999995</v>
      </c>
      <c r="O60" s="113">
        <f t="shared" si="1"/>
        <v>0.47000000000000597</v>
      </c>
      <c r="P60">
        <v>15.206563140931735</v>
      </c>
      <c r="Q60">
        <v>6.7719894520949317</v>
      </c>
      <c r="R60">
        <v>0</v>
      </c>
      <c r="S60">
        <v>1.4699677702900675</v>
      </c>
      <c r="T60">
        <v>11.151479636683272</v>
      </c>
      <c r="U60" s="115">
        <f t="shared" si="2"/>
        <v>34.600000000000009</v>
      </c>
      <c r="V60" s="113">
        <f t="shared" si="3"/>
        <v>0</v>
      </c>
      <c r="X60" s="118"/>
    </row>
    <row r="61" spans="1:24">
      <c r="A61" t="s">
        <v>103</v>
      </c>
      <c r="B61">
        <f>GT!B61</f>
        <v>78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78</v>
      </c>
      <c r="G61">
        <f t="shared" si="5"/>
        <v>34.6</v>
      </c>
      <c r="H61" s="113"/>
      <c r="I61">
        <f>BRPL_EOD!AA61+BRPL_EOD!AB61</f>
        <v>15</v>
      </c>
      <c r="J61">
        <f>BYPL_EOD!AA61+BYPL_EOD!AB61</f>
        <v>6.68</v>
      </c>
      <c r="K61">
        <f>MES_EOD!AA61+MES_EOD!AB61</f>
        <v>0</v>
      </c>
      <c r="L61">
        <f>NDMC_EOD!AA61+NDMC_EOD!AB61</f>
        <v>1.45</v>
      </c>
      <c r="M61">
        <f>TPDDL_EOD!AA61+TPDDL_EOD!AB61</f>
        <v>11</v>
      </c>
      <c r="N61">
        <f t="shared" si="0"/>
        <v>34.129999999999995</v>
      </c>
      <c r="O61" s="113">
        <f t="shared" si="1"/>
        <v>0.47000000000000597</v>
      </c>
      <c r="P61">
        <v>15.206563140931735</v>
      </c>
      <c r="Q61">
        <v>6.7719894520949317</v>
      </c>
      <c r="R61">
        <v>0</v>
      </c>
      <c r="S61">
        <v>1.4699677702900675</v>
      </c>
      <c r="T61">
        <v>11.151479636683272</v>
      </c>
      <c r="U61" s="115">
        <f t="shared" si="2"/>
        <v>34.600000000000009</v>
      </c>
      <c r="V61" s="113">
        <f t="shared" si="3"/>
        <v>0</v>
      </c>
      <c r="X61" s="118"/>
    </row>
    <row r="62" spans="1:24">
      <c r="A62" t="s">
        <v>104</v>
      </c>
      <c r="B62">
        <f>GT!B62</f>
        <v>78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78</v>
      </c>
      <c r="G62">
        <f t="shared" si="5"/>
        <v>34.6</v>
      </c>
      <c r="H62" s="113"/>
      <c r="I62">
        <f>BRPL_EOD!AA62+BRPL_EOD!AB62</f>
        <v>15</v>
      </c>
      <c r="J62">
        <f>BYPL_EOD!AA62+BYPL_EOD!AB62</f>
        <v>6.68</v>
      </c>
      <c r="K62">
        <f>MES_EOD!AA62+MES_EOD!AB62</f>
        <v>0</v>
      </c>
      <c r="L62">
        <f>NDMC_EOD!AA62+NDMC_EOD!AB62</f>
        <v>1.45</v>
      </c>
      <c r="M62">
        <f>TPDDL_EOD!AA62+TPDDL_EOD!AB62</f>
        <v>11</v>
      </c>
      <c r="N62">
        <f t="shared" si="0"/>
        <v>34.129999999999995</v>
      </c>
      <c r="O62" s="113">
        <f t="shared" si="1"/>
        <v>0.47000000000000597</v>
      </c>
      <c r="P62">
        <v>15.206563140931735</v>
      </c>
      <c r="Q62">
        <v>6.7719894520949317</v>
      </c>
      <c r="R62">
        <v>0</v>
      </c>
      <c r="S62">
        <v>1.4699677702900675</v>
      </c>
      <c r="T62">
        <v>11.151479636683272</v>
      </c>
      <c r="U62" s="115">
        <f t="shared" si="2"/>
        <v>34.600000000000009</v>
      </c>
      <c r="V62" s="113">
        <f t="shared" si="3"/>
        <v>0</v>
      </c>
      <c r="X62" s="118"/>
    </row>
    <row r="63" spans="1:24">
      <c r="A63" t="s">
        <v>105</v>
      </c>
      <c r="B63">
        <f>GT!B63</f>
        <v>78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78</v>
      </c>
      <c r="G63">
        <f t="shared" si="5"/>
        <v>34.6</v>
      </c>
      <c r="H63" s="113"/>
      <c r="I63">
        <f>BRPL_EOD!AA63+BRPL_EOD!AB63</f>
        <v>15</v>
      </c>
      <c r="J63">
        <f>BYPL_EOD!AA63+BYPL_EOD!AB63</f>
        <v>6.68</v>
      </c>
      <c r="K63">
        <f>MES_EOD!AA63+MES_EOD!AB63</f>
        <v>0</v>
      </c>
      <c r="L63">
        <f>NDMC_EOD!AA63+NDMC_EOD!AB63</f>
        <v>1.45</v>
      </c>
      <c r="M63">
        <f>TPDDL_EOD!AA63+TPDDL_EOD!AB63</f>
        <v>11</v>
      </c>
      <c r="N63">
        <f t="shared" si="0"/>
        <v>34.129999999999995</v>
      </c>
      <c r="O63" s="113">
        <f t="shared" si="1"/>
        <v>0.47000000000000597</v>
      </c>
      <c r="P63">
        <v>15.206563140931735</v>
      </c>
      <c r="Q63">
        <v>6.7719894520949317</v>
      </c>
      <c r="R63">
        <v>0</v>
      </c>
      <c r="S63">
        <v>1.4699677702900675</v>
      </c>
      <c r="T63">
        <v>11.151479636683272</v>
      </c>
      <c r="U63" s="115">
        <f t="shared" si="2"/>
        <v>34.600000000000009</v>
      </c>
      <c r="V63" s="113">
        <f t="shared" si="3"/>
        <v>0</v>
      </c>
      <c r="X63" s="118"/>
    </row>
    <row r="64" spans="1:24">
      <c r="A64" t="s">
        <v>106</v>
      </c>
      <c r="B64">
        <f>GT!B64</f>
        <v>78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78</v>
      </c>
      <c r="G64">
        <f t="shared" si="5"/>
        <v>34.6</v>
      </c>
      <c r="H64" s="113"/>
      <c r="I64">
        <f>BRPL_EOD!AA64+BRPL_EOD!AB64</f>
        <v>15</v>
      </c>
      <c r="J64">
        <f>BYPL_EOD!AA64+BYPL_EOD!AB64</f>
        <v>6.68</v>
      </c>
      <c r="K64">
        <f>MES_EOD!AA64+MES_EOD!AB64</f>
        <v>0</v>
      </c>
      <c r="L64">
        <f>NDMC_EOD!AA64+NDMC_EOD!AB64</f>
        <v>1.45</v>
      </c>
      <c r="M64">
        <f>TPDDL_EOD!AA64+TPDDL_EOD!AB64</f>
        <v>11</v>
      </c>
      <c r="N64">
        <f t="shared" si="0"/>
        <v>34.129999999999995</v>
      </c>
      <c r="O64" s="113">
        <f t="shared" si="1"/>
        <v>0.47000000000000597</v>
      </c>
      <c r="P64">
        <v>15.206563140931735</v>
      </c>
      <c r="Q64">
        <v>6.7719894520949317</v>
      </c>
      <c r="R64">
        <v>0</v>
      </c>
      <c r="S64">
        <v>1.4699677702900675</v>
      </c>
      <c r="T64">
        <v>11.151479636683272</v>
      </c>
      <c r="U64" s="115">
        <f t="shared" si="2"/>
        <v>34.600000000000009</v>
      </c>
      <c r="V64" s="113">
        <f t="shared" si="3"/>
        <v>0</v>
      </c>
      <c r="X64" s="118"/>
    </row>
    <row r="65" spans="1:24">
      <c r="A65" t="s">
        <v>107</v>
      </c>
      <c r="B65">
        <f>GT!B65</f>
        <v>78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78</v>
      </c>
      <c r="G65">
        <f t="shared" si="5"/>
        <v>34.6</v>
      </c>
      <c r="H65" s="113"/>
      <c r="I65">
        <f>BRPL_EOD!AA65+BRPL_EOD!AB65</f>
        <v>15</v>
      </c>
      <c r="J65">
        <f>BYPL_EOD!AA65+BYPL_EOD!AB65</f>
        <v>6.68</v>
      </c>
      <c r="K65">
        <f>MES_EOD!AA65+MES_EOD!AB65</f>
        <v>0</v>
      </c>
      <c r="L65">
        <f>NDMC_EOD!AA65+NDMC_EOD!AB65</f>
        <v>1.45</v>
      </c>
      <c r="M65">
        <f>TPDDL_EOD!AA65+TPDDL_EOD!AB65</f>
        <v>11</v>
      </c>
      <c r="N65">
        <f t="shared" si="0"/>
        <v>34.129999999999995</v>
      </c>
      <c r="O65" s="113">
        <f t="shared" si="1"/>
        <v>0.47000000000000597</v>
      </c>
      <c r="P65">
        <v>15.206563140931735</v>
      </c>
      <c r="Q65">
        <v>6.7719894520949317</v>
      </c>
      <c r="R65">
        <v>0</v>
      </c>
      <c r="S65">
        <v>1.4699677702900675</v>
      </c>
      <c r="T65">
        <v>11.151479636683272</v>
      </c>
      <c r="U65" s="115">
        <f t="shared" si="2"/>
        <v>34.600000000000009</v>
      </c>
      <c r="V65" s="113">
        <f t="shared" si="3"/>
        <v>0</v>
      </c>
      <c r="X65" s="118"/>
    </row>
    <row r="66" spans="1:24">
      <c r="A66" t="s">
        <v>108</v>
      </c>
      <c r="B66">
        <f>GT!B66</f>
        <v>78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78</v>
      </c>
      <c r="G66">
        <f t="shared" si="5"/>
        <v>34.6</v>
      </c>
      <c r="H66" s="113"/>
      <c r="I66">
        <f>BRPL_EOD!AA66+BRPL_EOD!AB66</f>
        <v>15</v>
      </c>
      <c r="J66">
        <f>BYPL_EOD!AA66+BYPL_EOD!AB66</f>
        <v>6.68</v>
      </c>
      <c r="K66">
        <f>MES_EOD!AA66+MES_EOD!AB66</f>
        <v>0</v>
      </c>
      <c r="L66">
        <f>NDMC_EOD!AA66+NDMC_EOD!AB66</f>
        <v>1.45</v>
      </c>
      <c r="M66">
        <f>TPDDL_EOD!AA66+TPDDL_EOD!AB66</f>
        <v>11</v>
      </c>
      <c r="N66">
        <f t="shared" si="0"/>
        <v>34.129999999999995</v>
      </c>
      <c r="O66" s="113">
        <f t="shared" si="1"/>
        <v>0.47000000000000597</v>
      </c>
      <c r="P66">
        <v>15.206563140931735</v>
      </c>
      <c r="Q66">
        <v>6.7719894520949317</v>
      </c>
      <c r="R66">
        <v>0</v>
      </c>
      <c r="S66">
        <v>1.4699677702900675</v>
      </c>
      <c r="T66">
        <v>11.151479636683272</v>
      </c>
      <c r="U66" s="115">
        <f t="shared" si="2"/>
        <v>34.600000000000009</v>
      </c>
      <c r="V66" s="113">
        <f t="shared" si="3"/>
        <v>0</v>
      </c>
      <c r="X66" s="118"/>
    </row>
    <row r="67" spans="1:24">
      <c r="A67" t="s">
        <v>109</v>
      </c>
      <c r="B67">
        <f>GT!B67</f>
        <v>78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78</v>
      </c>
      <c r="G67">
        <f t="shared" si="5"/>
        <v>34.6</v>
      </c>
      <c r="H67" s="113"/>
      <c r="I67">
        <f>BRPL_EOD!AA67+BRPL_EOD!AB67</f>
        <v>15</v>
      </c>
      <c r="J67">
        <f>BYPL_EOD!AA67+BYPL_EOD!AB67</f>
        <v>6.68</v>
      </c>
      <c r="K67">
        <f>MES_EOD!AA67+MES_EOD!AB67</f>
        <v>0</v>
      </c>
      <c r="L67">
        <f>NDMC_EOD!AA67+NDMC_EOD!AB67</f>
        <v>1.45</v>
      </c>
      <c r="M67">
        <f>TPDDL_EOD!AA67+TPDDL_EOD!AB67</f>
        <v>11</v>
      </c>
      <c r="N67">
        <f t="shared" ref="N67:N98" si="6">SUM(I67:M67)</f>
        <v>34.129999999999995</v>
      </c>
      <c r="O67" s="113">
        <f t="shared" ref="O67:O98" si="7">G67-N67</f>
        <v>0.47000000000000597</v>
      </c>
      <c r="P67">
        <v>15.206563140931735</v>
      </c>
      <c r="Q67">
        <v>6.7719894520949317</v>
      </c>
      <c r="R67">
        <v>0</v>
      </c>
      <c r="S67">
        <v>1.4699677702900675</v>
      </c>
      <c r="T67">
        <v>11.151479636683272</v>
      </c>
      <c r="U67" s="115">
        <f t="shared" ref="U67:U98" si="8">SUM(P67:T67)</f>
        <v>34.600000000000009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78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78</v>
      </c>
      <c r="G68">
        <f t="shared" ref="G68:G98" si="11">D68+E68-X68</f>
        <v>34.6</v>
      </c>
      <c r="H68" s="113"/>
      <c r="I68">
        <f>BRPL_EOD!AA68+BRPL_EOD!AB68</f>
        <v>15</v>
      </c>
      <c r="J68">
        <f>BYPL_EOD!AA68+BYPL_EOD!AB68</f>
        <v>6.68</v>
      </c>
      <c r="K68">
        <f>MES_EOD!AA68+MES_EOD!AB68</f>
        <v>0</v>
      </c>
      <c r="L68">
        <f>NDMC_EOD!AA68+NDMC_EOD!AB68</f>
        <v>1.45</v>
      </c>
      <c r="M68">
        <f>TPDDL_EOD!AA68+TPDDL_EOD!AB68</f>
        <v>11</v>
      </c>
      <c r="N68">
        <f t="shared" si="6"/>
        <v>34.129999999999995</v>
      </c>
      <c r="O68" s="113">
        <f t="shared" si="7"/>
        <v>0.47000000000000597</v>
      </c>
      <c r="P68">
        <v>15.206563140931735</v>
      </c>
      <c r="Q68">
        <v>6.7719894520949317</v>
      </c>
      <c r="R68">
        <v>0</v>
      </c>
      <c r="S68">
        <v>1.4699677702900675</v>
      </c>
      <c r="T68">
        <v>11.151479636683272</v>
      </c>
      <c r="U68" s="115">
        <f t="shared" si="8"/>
        <v>34.600000000000009</v>
      </c>
      <c r="V68" s="113">
        <f t="shared" si="9"/>
        <v>0</v>
      </c>
      <c r="X68" s="118"/>
    </row>
    <row r="69" spans="1:24">
      <c r="A69" t="s">
        <v>111</v>
      </c>
      <c r="B69">
        <f>GT!B69</f>
        <v>78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78</v>
      </c>
      <c r="G69">
        <f t="shared" si="11"/>
        <v>34.6</v>
      </c>
      <c r="H69" s="113"/>
      <c r="I69">
        <f>BRPL_EOD!AA69+BRPL_EOD!AB69</f>
        <v>15</v>
      </c>
      <c r="J69">
        <f>BYPL_EOD!AA69+BYPL_EOD!AB69</f>
        <v>6.68</v>
      </c>
      <c r="K69">
        <f>MES_EOD!AA69+MES_EOD!AB69</f>
        <v>0</v>
      </c>
      <c r="L69">
        <f>NDMC_EOD!AA69+NDMC_EOD!AB69</f>
        <v>1.45</v>
      </c>
      <c r="M69">
        <f>TPDDL_EOD!AA69+TPDDL_EOD!AB69</f>
        <v>11</v>
      </c>
      <c r="N69">
        <f t="shared" si="6"/>
        <v>34.129999999999995</v>
      </c>
      <c r="O69" s="113">
        <f t="shared" si="7"/>
        <v>0.47000000000000597</v>
      </c>
      <c r="P69">
        <v>15.206563140931735</v>
      </c>
      <c r="Q69">
        <v>6.7719894520949317</v>
      </c>
      <c r="R69">
        <v>0</v>
      </c>
      <c r="S69">
        <v>1.4699677702900675</v>
      </c>
      <c r="T69">
        <v>11.151479636683272</v>
      </c>
      <c r="U69" s="115">
        <f t="shared" si="8"/>
        <v>34.600000000000009</v>
      </c>
      <c r="V69" s="113">
        <f t="shared" si="9"/>
        <v>0</v>
      </c>
      <c r="X69" s="118"/>
    </row>
    <row r="70" spans="1:24">
      <c r="A70" t="s">
        <v>112</v>
      </c>
      <c r="B70">
        <f>GT!B70</f>
        <v>78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78</v>
      </c>
      <c r="G70">
        <f t="shared" si="11"/>
        <v>34.6</v>
      </c>
      <c r="H70" s="113"/>
      <c r="I70">
        <f>BRPL_EOD!AA70+BRPL_EOD!AB70</f>
        <v>15</v>
      </c>
      <c r="J70">
        <f>BYPL_EOD!AA70+BYPL_EOD!AB70</f>
        <v>6.68</v>
      </c>
      <c r="K70">
        <f>MES_EOD!AA70+MES_EOD!AB70</f>
        <v>0</v>
      </c>
      <c r="L70">
        <f>NDMC_EOD!AA70+NDMC_EOD!AB70</f>
        <v>1.45</v>
      </c>
      <c r="M70">
        <f>TPDDL_EOD!AA70+TPDDL_EOD!AB70</f>
        <v>11</v>
      </c>
      <c r="N70">
        <f t="shared" si="6"/>
        <v>34.129999999999995</v>
      </c>
      <c r="O70" s="113">
        <f t="shared" si="7"/>
        <v>0.47000000000000597</v>
      </c>
      <c r="P70">
        <v>15.206563140931735</v>
      </c>
      <c r="Q70">
        <v>6.7719894520949317</v>
      </c>
      <c r="R70">
        <v>0</v>
      </c>
      <c r="S70">
        <v>1.4699677702900675</v>
      </c>
      <c r="T70">
        <v>11.151479636683272</v>
      </c>
      <c r="U70" s="115">
        <f t="shared" si="8"/>
        <v>34.600000000000009</v>
      </c>
      <c r="V70" s="113">
        <f t="shared" si="9"/>
        <v>0</v>
      </c>
      <c r="X70" s="118"/>
    </row>
    <row r="71" spans="1:24">
      <c r="A71" t="s">
        <v>113</v>
      </c>
      <c r="B71">
        <f>GT!B71</f>
        <v>78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78</v>
      </c>
      <c r="G71">
        <f t="shared" si="11"/>
        <v>34.6</v>
      </c>
      <c r="H71" s="113"/>
      <c r="I71">
        <f>BRPL_EOD!AA71+BRPL_EOD!AB71</f>
        <v>15</v>
      </c>
      <c r="J71">
        <f>BYPL_EOD!AA71+BYPL_EOD!AB71</f>
        <v>6.68</v>
      </c>
      <c r="K71">
        <f>MES_EOD!AA71+MES_EOD!AB71</f>
        <v>0</v>
      </c>
      <c r="L71">
        <f>NDMC_EOD!AA71+NDMC_EOD!AB71</f>
        <v>1.45</v>
      </c>
      <c r="M71">
        <f>TPDDL_EOD!AA71+TPDDL_EOD!AB71</f>
        <v>11</v>
      </c>
      <c r="N71">
        <f t="shared" si="6"/>
        <v>34.129999999999995</v>
      </c>
      <c r="O71" s="113">
        <f t="shared" si="7"/>
        <v>0.47000000000000597</v>
      </c>
      <c r="P71">
        <v>15.206563140931735</v>
      </c>
      <c r="Q71">
        <v>6.7719894520949317</v>
      </c>
      <c r="R71">
        <v>0</v>
      </c>
      <c r="S71">
        <v>1.4699677702900675</v>
      </c>
      <c r="T71">
        <v>11.151479636683272</v>
      </c>
      <c r="U71" s="115">
        <f t="shared" si="8"/>
        <v>34.600000000000009</v>
      </c>
      <c r="V71" s="113">
        <f t="shared" si="9"/>
        <v>0</v>
      </c>
      <c r="X71" s="118"/>
    </row>
    <row r="72" spans="1:24">
      <c r="A72" t="s">
        <v>114</v>
      </c>
      <c r="B72">
        <f>GT!B72</f>
        <v>78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78</v>
      </c>
      <c r="G72">
        <f t="shared" si="11"/>
        <v>34.6</v>
      </c>
      <c r="H72" s="113"/>
      <c r="I72">
        <f>BRPL_EOD!AA72+BRPL_EOD!AB72</f>
        <v>15</v>
      </c>
      <c r="J72">
        <f>BYPL_EOD!AA72+BYPL_EOD!AB72</f>
        <v>6.68</v>
      </c>
      <c r="K72">
        <f>MES_EOD!AA72+MES_EOD!AB72</f>
        <v>0</v>
      </c>
      <c r="L72">
        <f>NDMC_EOD!AA72+NDMC_EOD!AB72</f>
        <v>1.45</v>
      </c>
      <c r="M72">
        <f>TPDDL_EOD!AA72+TPDDL_EOD!AB72</f>
        <v>11</v>
      </c>
      <c r="N72">
        <f t="shared" si="6"/>
        <v>34.129999999999995</v>
      </c>
      <c r="O72" s="113">
        <f t="shared" si="7"/>
        <v>0.47000000000000597</v>
      </c>
      <c r="P72">
        <v>15.206563140931735</v>
      </c>
      <c r="Q72">
        <v>6.7719894520949317</v>
      </c>
      <c r="R72">
        <v>0</v>
      </c>
      <c r="S72">
        <v>1.4699677702900675</v>
      </c>
      <c r="T72">
        <v>11.151479636683272</v>
      </c>
      <c r="U72" s="115">
        <f t="shared" si="8"/>
        <v>34.600000000000009</v>
      </c>
      <c r="V72" s="113">
        <f t="shared" si="9"/>
        <v>0</v>
      </c>
      <c r="X72" s="118"/>
    </row>
    <row r="73" spans="1:24">
      <c r="A73" t="s">
        <v>115</v>
      </c>
      <c r="B73">
        <f>GT!B73</f>
        <v>78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78</v>
      </c>
      <c r="G73">
        <f t="shared" si="11"/>
        <v>34.6</v>
      </c>
      <c r="H73" s="113"/>
      <c r="I73">
        <f>BRPL_EOD!AA73+BRPL_EOD!AB73</f>
        <v>15</v>
      </c>
      <c r="J73">
        <f>BYPL_EOD!AA73+BYPL_EOD!AB73</f>
        <v>6.68</v>
      </c>
      <c r="K73">
        <f>MES_EOD!AA73+MES_EOD!AB73</f>
        <v>0</v>
      </c>
      <c r="L73">
        <f>NDMC_EOD!AA73+NDMC_EOD!AB73</f>
        <v>1.45</v>
      </c>
      <c r="M73">
        <f>TPDDL_EOD!AA73+TPDDL_EOD!AB73</f>
        <v>11</v>
      </c>
      <c r="N73">
        <f t="shared" si="6"/>
        <v>34.129999999999995</v>
      </c>
      <c r="O73" s="113">
        <f t="shared" si="7"/>
        <v>0.47000000000000597</v>
      </c>
      <c r="P73">
        <v>15.206563140931735</v>
      </c>
      <c r="Q73">
        <v>6.7719894520949317</v>
      </c>
      <c r="R73">
        <v>0</v>
      </c>
      <c r="S73">
        <v>1.4699677702900675</v>
      </c>
      <c r="T73">
        <v>11.151479636683272</v>
      </c>
      <c r="U73" s="115">
        <f t="shared" si="8"/>
        <v>34.600000000000009</v>
      </c>
      <c r="V73" s="113">
        <f t="shared" si="9"/>
        <v>0</v>
      </c>
      <c r="X73" s="118"/>
    </row>
    <row r="74" spans="1:24">
      <c r="A74" t="s">
        <v>116</v>
      </c>
      <c r="B74">
        <f>GT!B74</f>
        <v>78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78</v>
      </c>
      <c r="G74">
        <f t="shared" si="11"/>
        <v>34.6</v>
      </c>
      <c r="H74" s="113"/>
      <c r="I74">
        <f>BRPL_EOD!AA74+BRPL_EOD!AB74</f>
        <v>15</v>
      </c>
      <c r="J74">
        <f>BYPL_EOD!AA74+BYPL_EOD!AB74</f>
        <v>6.68</v>
      </c>
      <c r="K74">
        <f>MES_EOD!AA74+MES_EOD!AB74</f>
        <v>0</v>
      </c>
      <c r="L74">
        <f>NDMC_EOD!AA74+NDMC_EOD!AB74</f>
        <v>1.45</v>
      </c>
      <c r="M74">
        <f>TPDDL_EOD!AA74+TPDDL_EOD!AB74</f>
        <v>11</v>
      </c>
      <c r="N74">
        <f t="shared" si="6"/>
        <v>34.129999999999995</v>
      </c>
      <c r="O74" s="113">
        <f t="shared" si="7"/>
        <v>0.47000000000000597</v>
      </c>
      <c r="P74">
        <v>15.206563140931735</v>
      </c>
      <c r="Q74">
        <v>6.7719894520949317</v>
      </c>
      <c r="R74">
        <v>0</v>
      </c>
      <c r="S74">
        <v>1.4699677702900675</v>
      </c>
      <c r="T74">
        <v>11.151479636683272</v>
      </c>
      <c r="U74" s="115">
        <f t="shared" si="8"/>
        <v>34.600000000000009</v>
      </c>
      <c r="V74" s="113">
        <f t="shared" si="9"/>
        <v>0</v>
      </c>
      <c r="X74" s="118"/>
    </row>
    <row r="75" spans="1:24">
      <c r="A75" t="s">
        <v>117</v>
      </c>
      <c r="B75">
        <f>GT!B75</f>
        <v>78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78</v>
      </c>
      <c r="G75">
        <f t="shared" si="11"/>
        <v>34.6</v>
      </c>
      <c r="H75" s="113"/>
      <c r="I75">
        <f>BRPL_EOD!AA75+BRPL_EOD!AB75</f>
        <v>15</v>
      </c>
      <c r="J75">
        <f>BYPL_EOD!AA75+BYPL_EOD!AB75</f>
        <v>6.68</v>
      </c>
      <c r="K75">
        <f>MES_EOD!AA75+MES_EOD!AB75</f>
        <v>0</v>
      </c>
      <c r="L75">
        <f>NDMC_EOD!AA75+NDMC_EOD!AB75</f>
        <v>1.45</v>
      </c>
      <c r="M75">
        <f>TPDDL_EOD!AA75+TPDDL_EOD!AB75</f>
        <v>11</v>
      </c>
      <c r="N75">
        <f t="shared" si="6"/>
        <v>34.129999999999995</v>
      </c>
      <c r="O75" s="113">
        <f t="shared" si="7"/>
        <v>0.47000000000000597</v>
      </c>
      <c r="P75">
        <v>15.206563140931735</v>
      </c>
      <c r="Q75">
        <v>6.7719894520949317</v>
      </c>
      <c r="R75">
        <v>0</v>
      </c>
      <c r="S75">
        <v>1.4699677702900675</v>
      </c>
      <c r="T75">
        <v>11.151479636683272</v>
      </c>
      <c r="U75" s="115">
        <f t="shared" si="8"/>
        <v>34.600000000000009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78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78</v>
      </c>
      <c r="G76">
        <f t="shared" si="11"/>
        <v>34.6</v>
      </c>
      <c r="H76" s="113"/>
      <c r="I76">
        <f>BRPL_EOD!AA76+BRPL_EOD!AB76</f>
        <v>15</v>
      </c>
      <c r="J76">
        <f>BYPL_EOD!AA76+BYPL_EOD!AB76</f>
        <v>6.68</v>
      </c>
      <c r="K76">
        <f>MES_EOD!AA76+MES_EOD!AB76</f>
        <v>0</v>
      </c>
      <c r="L76">
        <f>NDMC_EOD!AA76+NDMC_EOD!AB76</f>
        <v>1.45</v>
      </c>
      <c r="M76">
        <f>TPDDL_EOD!AA76+TPDDL_EOD!AB76</f>
        <v>11</v>
      </c>
      <c r="N76">
        <f t="shared" si="6"/>
        <v>34.129999999999995</v>
      </c>
      <c r="O76" s="113">
        <f t="shared" si="7"/>
        <v>0.47000000000000597</v>
      </c>
      <c r="P76">
        <v>15.206563140931735</v>
      </c>
      <c r="Q76">
        <v>6.7719894520949317</v>
      </c>
      <c r="R76">
        <v>0</v>
      </c>
      <c r="S76">
        <v>1.4699677702900675</v>
      </c>
      <c r="T76">
        <v>11.151479636683272</v>
      </c>
      <c r="U76" s="115">
        <f t="shared" si="8"/>
        <v>34.600000000000009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78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78</v>
      </c>
      <c r="G77">
        <f t="shared" si="11"/>
        <v>34.6</v>
      </c>
      <c r="H77" s="113"/>
      <c r="I77">
        <f>BRPL_EOD!AA77+BRPL_EOD!AB77</f>
        <v>15</v>
      </c>
      <c r="J77">
        <f>BYPL_EOD!AA77+BYPL_EOD!AB77</f>
        <v>6.68</v>
      </c>
      <c r="K77">
        <f>MES_EOD!AA77+MES_EOD!AB77</f>
        <v>0</v>
      </c>
      <c r="L77">
        <f>NDMC_EOD!AA77+NDMC_EOD!AB77</f>
        <v>1.45</v>
      </c>
      <c r="M77">
        <f>TPDDL_EOD!AA77+TPDDL_EOD!AB77</f>
        <v>11</v>
      </c>
      <c r="N77">
        <f t="shared" si="6"/>
        <v>34.129999999999995</v>
      </c>
      <c r="O77" s="113">
        <f t="shared" si="7"/>
        <v>0.47000000000000597</v>
      </c>
      <c r="P77">
        <v>15.206563140931735</v>
      </c>
      <c r="Q77">
        <v>6.7719894520949317</v>
      </c>
      <c r="R77">
        <v>0</v>
      </c>
      <c r="S77">
        <v>1.4699677702900675</v>
      </c>
      <c r="T77">
        <v>11.151479636683272</v>
      </c>
      <c r="U77" s="115">
        <f t="shared" si="8"/>
        <v>34.600000000000009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78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78</v>
      </c>
      <c r="G78">
        <f t="shared" si="11"/>
        <v>34.6</v>
      </c>
      <c r="H78" s="113"/>
      <c r="I78">
        <f>BRPL_EOD!AA78+BRPL_EOD!AB78</f>
        <v>15</v>
      </c>
      <c r="J78">
        <f>BYPL_EOD!AA78+BYPL_EOD!AB78</f>
        <v>6.68</v>
      </c>
      <c r="K78">
        <f>MES_EOD!AA78+MES_EOD!AB78</f>
        <v>0</v>
      </c>
      <c r="L78">
        <f>NDMC_EOD!AA78+NDMC_EOD!AB78</f>
        <v>1.45</v>
      </c>
      <c r="M78">
        <f>TPDDL_EOD!AA78+TPDDL_EOD!AB78</f>
        <v>11</v>
      </c>
      <c r="N78">
        <f t="shared" si="6"/>
        <v>34.129999999999995</v>
      </c>
      <c r="O78" s="113">
        <f t="shared" si="7"/>
        <v>0.47000000000000597</v>
      </c>
      <c r="P78">
        <v>15.206563140931735</v>
      </c>
      <c r="Q78">
        <v>6.7719894520949317</v>
      </c>
      <c r="R78">
        <v>0</v>
      </c>
      <c r="S78">
        <v>1.4699677702900675</v>
      </c>
      <c r="T78">
        <v>11.151479636683272</v>
      </c>
      <c r="U78" s="115">
        <f t="shared" si="8"/>
        <v>34.600000000000009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78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78</v>
      </c>
      <c r="G79">
        <f t="shared" si="11"/>
        <v>34.6</v>
      </c>
      <c r="H79" s="113"/>
      <c r="I79">
        <f>BRPL_EOD!AA79+BRPL_EOD!AB79</f>
        <v>15</v>
      </c>
      <c r="J79">
        <f>BYPL_EOD!AA79+BYPL_EOD!AB79</f>
        <v>6.68</v>
      </c>
      <c r="K79">
        <f>MES_EOD!AA79+MES_EOD!AB79</f>
        <v>0</v>
      </c>
      <c r="L79">
        <f>NDMC_EOD!AA79+NDMC_EOD!AB79</f>
        <v>1.45</v>
      </c>
      <c r="M79">
        <f>TPDDL_EOD!AA79+TPDDL_EOD!AB79</f>
        <v>11</v>
      </c>
      <c r="N79">
        <f t="shared" si="6"/>
        <v>34.129999999999995</v>
      </c>
      <c r="O79" s="113">
        <f t="shared" si="7"/>
        <v>0.47000000000000597</v>
      </c>
      <c r="P79">
        <v>15.206563140931735</v>
      </c>
      <c r="Q79">
        <v>6.7719894520949317</v>
      </c>
      <c r="R79">
        <v>0</v>
      </c>
      <c r="S79">
        <v>1.4699677702900675</v>
      </c>
      <c r="T79">
        <v>11.151479636683272</v>
      </c>
      <c r="U79" s="115">
        <f t="shared" si="8"/>
        <v>34.600000000000009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78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78</v>
      </c>
      <c r="G80">
        <f t="shared" si="11"/>
        <v>34.6</v>
      </c>
      <c r="H80" s="113"/>
      <c r="I80">
        <f>BRPL_EOD!AA80+BRPL_EOD!AB80</f>
        <v>15</v>
      </c>
      <c r="J80">
        <f>BYPL_EOD!AA80+BYPL_EOD!AB80</f>
        <v>6.68</v>
      </c>
      <c r="K80">
        <f>MES_EOD!AA80+MES_EOD!AB80</f>
        <v>0</v>
      </c>
      <c r="L80">
        <f>NDMC_EOD!AA80+NDMC_EOD!AB80</f>
        <v>1.45</v>
      </c>
      <c r="M80">
        <f>TPDDL_EOD!AA80+TPDDL_EOD!AB80</f>
        <v>11</v>
      </c>
      <c r="N80">
        <f t="shared" si="6"/>
        <v>34.129999999999995</v>
      </c>
      <c r="O80" s="113">
        <f t="shared" si="7"/>
        <v>0.47000000000000597</v>
      </c>
      <c r="P80">
        <v>15.206563140931735</v>
      </c>
      <c r="Q80">
        <v>6.7719894520949317</v>
      </c>
      <c r="R80">
        <v>0</v>
      </c>
      <c r="S80">
        <v>1.4699677702900675</v>
      </c>
      <c r="T80">
        <v>11.151479636683272</v>
      </c>
      <c r="U80" s="115">
        <f t="shared" si="8"/>
        <v>34.600000000000009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78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78</v>
      </c>
      <c r="G81">
        <f t="shared" si="11"/>
        <v>34.6</v>
      </c>
      <c r="H81" s="113"/>
      <c r="I81">
        <f>BRPL_EOD!AA81+BRPL_EOD!AB81</f>
        <v>15</v>
      </c>
      <c r="J81">
        <f>BYPL_EOD!AA81+BYPL_EOD!AB81</f>
        <v>6.68</v>
      </c>
      <c r="K81">
        <f>MES_EOD!AA81+MES_EOD!AB81</f>
        <v>0</v>
      </c>
      <c r="L81">
        <f>NDMC_EOD!AA81+NDMC_EOD!AB81</f>
        <v>1.45</v>
      </c>
      <c r="M81">
        <f>TPDDL_EOD!AA81+TPDDL_EOD!AB81</f>
        <v>11</v>
      </c>
      <c r="N81">
        <f t="shared" si="6"/>
        <v>34.129999999999995</v>
      </c>
      <c r="O81" s="113">
        <f t="shared" si="7"/>
        <v>0.47000000000000597</v>
      </c>
      <c r="P81">
        <v>15.206563140931735</v>
      </c>
      <c r="Q81">
        <v>6.7719894520949317</v>
      </c>
      <c r="R81">
        <v>0</v>
      </c>
      <c r="S81">
        <v>1.4699677702900675</v>
      </c>
      <c r="T81">
        <v>11.151479636683272</v>
      </c>
      <c r="U81" s="115">
        <f t="shared" si="8"/>
        <v>34.600000000000009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78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78</v>
      </c>
      <c r="G82">
        <f t="shared" si="11"/>
        <v>34.6</v>
      </c>
      <c r="H82" s="113"/>
      <c r="I82">
        <f>BRPL_EOD!AA82+BRPL_EOD!AB82</f>
        <v>15</v>
      </c>
      <c r="J82">
        <f>BYPL_EOD!AA82+BYPL_EOD!AB82</f>
        <v>6.68</v>
      </c>
      <c r="K82">
        <f>MES_EOD!AA82+MES_EOD!AB82</f>
        <v>0</v>
      </c>
      <c r="L82">
        <f>NDMC_EOD!AA82+NDMC_EOD!AB82</f>
        <v>1.45</v>
      </c>
      <c r="M82">
        <f>TPDDL_EOD!AA82+TPDDL_EOD!AB82</f>
        <v>11</v>
      </c>
      <c r="N82">
        <f t="shared" si="6"/>
        <v>34.129999999999995</v>
      </c>
      <c r="O82" s="113">
        <f t="shared" si="7"/>
        <v>0.47000000000000597</v>
      </c>
      <c r="P82">
        <v>15.206563140931735</v>
      </c>
      <c r="Q82">
        <v>6.7719894520949317</v>
      </c>
      <c r="R82">
        <v>0</v>
      </c>
      <c r="S82">
        <v>1.4699677702900675</v>
      </c>
      <c r="T82">
        <v>11.151479636683272</v>
      </c>
      <c r="U82" s="115">
        <f t="shared" si="8"/>
        <v>34.600000000000009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78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78</v>
      </c>
      <c r="G83">
        <f t="shared" si="11"/>
        <v>35.6</v>
      </c>
      <c r="H83" s="113"/>
      <c r="I83">
        <f>BRPL_EOD!AA83+BRPL_EOD!AB83</f>
        <v>15</v>
      </c>
      <c r="J83">
        <f>BYPL_EOD!AA83+BYPL_EOD!AB83</f>
        <v>7.5</v>
      </c>
      <c r="K83">
        <f>MES_EOD!AA83+MES_EOD!AB83</f>
        <v>0</v>
      </c>
      <c r="L83">
        <f>NDMC_EOD!AA83+NDMC_EOD!AB83</f>
        <v>1.63</v>
      </c>
      <c r="M83">
        <f>TPDDL_EOD!AA83+TPDDL_EOD!AB83</f>
        <v>11</v>
      </c>
      <c r="N83">
        <f t="shared" si="6"/>
        <v>35.129999999999995</v>
      </c>
      <c r="O83" s="113">
        <f t="shared" si="7"/>
        <v>0.47000000000000597</v>
      </c>
      <c r="P83">
        <v>15.200683176771992</v>
      </c>
      <c r="Q83">
        <v>7.6003415883859962</v>
      </c>
      <c r="R83">
        <v>0</v>
      </c>
      <c r="S83">
        <v>1.6518075718758898</v>
      </c>
      <c r="T83">
        <v>11.147167662966128</v>
      </c>
      <c r="U83" s="115">
        <f t="shared" si="8"/>
        <v>35.600000000000009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78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78</v>
      </c>
      <c r="G84">
        <f t="shared" si="11"/>
        <v>35.6</v>
      </c>
      <c r="H84" s="113"/>
      <c r="I84">
        <f>BRPL_EOD!AA84+BRPL_EOD!AB84</f>
        <v>15</v>
      </c>
      <c r="J84">
        <f>BYPL_EOD!AA84+BYPL_EOD!AB84</f>
        <v>7.5</v>
      </c>
      <c r="K84">
        <f>MES_EOD!AA84+MES_EOD!AB84</f>
        <v>0</v>
      </c>
      <c r="L84">
        <f>NDMC_EOD!AA84+NDMC_EOD!AB84</f>
        <v>1.63</v>
      </c>
      <c r="M84">
        <f>TPDDL_EOD!AA84+TPDDL_EOD!AB84</f>
        <v>11</v>
      </c>
      <c r="N84">
        <f t="shared" si="6"/>
        <v>35.129999999999995</v>
      </c>
      <c r="O84" s="113">
        <f t="shared" si="7"/>
        <v>0.47000000000000597</v>
      </c>
      <c r="P84">
        <v>15.200683176771992</v>
      </c>
      <c r="Q84">
        <v>7.6003415883859962</v>
      </c>
      <c r="R84">
        <v>0</v>
      </c>
      <c r="S84">
        <v>1.6518075718758898</v>
      </c>
      <c r="T84">
        <v>11.147167662966128</v>
      </c>
      <c r="U84" s="115">
        <f t="shared" si="8"/>
        <v>35.600000000000009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78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78</v>
      </c>
      <c r="G85">
        <f t="shared" si="11"/>
        <v>35.6</v>
      </c>
      <c r="H85" s="113"/>
      <c r="I85">
        <f>BRPL_EOD!AA85+BRPL_EOD!AB85</f>
        <v>15</v>
      </c>
      <c r="J85">
        <f>BYPL_EOD!AA85+BYPL_EOD!AB85</f>
        <v>7.5</v>
      </c>
      <c r="K85">
        <f>MES_EOD!AA85+MES_EOD!AB85</f>
        <v>0</v>
      </c>
      <c r="L85">
        <f>NDMC_EOD!AA85+NDMC_EOD!AB85</f>
        <v>1.63</v>
      </c>
      <c r="M85">
        <f>TPDDL_EOD!AA85+TPDDL_EOD!AB85</f>
        <v>11</v>
      </c>
      <c r="N85">
        <f t="shared" si="6"/>
        <v>35.129999999999995</v>
      </c>
      <c r="O85" s="113">
        <f t="shared" si="7"/>
        <v>0.47000000000000597</v>
      </c>
      <c r="P85">
        <v>15.200683176771992</v>
      </c>
      <c r="Q85">
        <v>7.6003415883859962</v>
      </c>
      <c r="R85">
        <v>0</v>
      </c>
      <c r="S85">
        <v>1.6518075718758898</v>
      </c>
      <c r="T85">
        <v>11.147167662966128</v>
      </c>
      <c r="U85" s="115">
        <f t="shared" si="8"/>
        <v>35.600000000000009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78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78</v>
      </c>
      <c r="G86">
        <f t="shared" si="11"/>
        <v>35.6</v>
      </c>
      <c r="H86" s="113"/>
      <c r="I86">
        <f>BRPL_EOD!AA86+BRPL_EOD!AB86</f>
        <v>15</v>
      </c>
      <c r="J86">
        <f>BYPL_EOD!AA86+BYPL_EOD!AB86</f>
        <v>7.5</v>
      </c>
      <c r="K86">
        <f>MES_EOD!AA86+MES_EOD!AB86</f>
        <v>0</v>
      </c>
      <c r="L86">
        <f>NDMC_EOD!AA86+NDMC_EOD!AB86</f>
        <v>1.63</v>
      </c>
      <c r="M86">
        <f>TPDDL_EOD!AA86+TPDDL_EOD!AB86</f>
        <v>11</v>
      </c>
      <c r="N86">
        <f t="shared" si="6"/>
        <v>35.129999999999995</v>
      </c>
      <c r="O86" s="113">
        <f t="shared" si="7"/>
        <v>0.47000000000000597</v>
      </c>
      <c r="P86">
        <v>15.200683176771992</v>
      </c>
      <c r="Q86">
        <v>7.6003415883859962</v>
      </c>
      <c r="R86">
        <v>0</v>
      </c>
      <c r="S86">
        <v>1.6518075718758898</v>
      </c>
      <c r="T86">
        <v>11.147167662966128</v>
      </c>
      <c r="U86" s="115">
        <f t="shared" si="8"/>
        <v>35.600000000000009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78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78</v>
      </c>
      <c r="G87">
        <f t="shared" si="11"/>
        <v>36.6</v>
      </c>
      <c r="H87" s="113"/>
      <c r="I87">
        <f>BRPL_EOD!AA87+BRPL_EOD!AB87</f>
        <v>15.08</v>
      </c>
      <c r="J87">
        <f>BYPL_EOD!AA87+BYPL_EOD!AB87</f>
        <v>8.26</v>
      </c>
      <c r="K87">
        <f>MES_EOD!AA87+MES_EOD!AB87</f>
        <v>0</v>
      </c>
      <c r="L87">
        <f>NDMC_EOD!AA87+NDMC_EOD!AB87</f>
        <v>1.8</v>
      </c>
      <c r="M87">
        <f>TPDDL_EOD!AA87+TPDDL_EOD!AB87</f>
        <v>11</v>
      </c>
      <c r="N87">
        <f t="shared" si="6"/>
        <v>36.14</v>
      </c>
      <c r="O87" s="113">
        <f t="shared" si="7"/>
        <v>0.46000000000000085</v>
      </c>
      <c r="P87">
        <v>15.271942446043166</v>
      </c>
      <c r="Q87">
        <v>8.3651355838406189</v>
      </c>
      <c r="R87">
        <v>0</v>
      </c>
      <c r="S87">
        <v>1.8229109020475929</v>
      </c>
      <c r="T87">
        <v>11.140011068068622</v>
      </c>
      <c r="U87" s="115">
        <f t="shared" si="8"/>
        <v>36.6</v>
      </c>
      <c r="V87" s="113">
        <f t="shared" si="9"/>
        <v>0</v>
      </c>
      <c r="X87" s="118"/>
    </row>
    <row r="88" spans="1:24">
      <c r="A88" t="s">
        <v>130</v>
      </c>
      <c r="B88">
        <f>GT!B88</f>
        <v>78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78</v>
      </c>
      <c r="G88">
        <f t="shared" si="11"/>
        <v>36.6</v>
      </c>
      <c r="H88" s="113"/>
      <c r="I88">
        <f>BRPL_EOD!AA88+BRPL_EOD!AB88</f>
        <v>15.08</v>
      </c>
      <c r="J88">
        <f>BYPL_EOD!AA88+BYPL_EOD!AB88</f>
        <v>8.26</v>
      </c>
      <c r="K88">
        <f>MES_EOD!AA88+MES_EOD!AB88</f>
        <v>0</v>
      </c>
      <c r="L88">
        <f>NDMC_EOD!AA88+NDMC_EOD!AB88</f>
        <v>1.8</v>
      </c>
      <c r="M88">
        <f>TPDDL_EOD!AA88+TPDDL_EOD!AB88</f>
        <v>11</v>
      </c>
      <c r="N88">
        <f t="shared" si="6"/>
        <v>36.14</v>
      </c>
      <c r="O88" s="113">
        <f t="shared" si="7"/>
        <v>0.46000000000000085</v>
      </c>
      <c r="P88">
        <v>15.271942446043166</v>
      </c>
      <c r="Q88">
        <v>8.3651355838406189</v>
      </c>
      <c r="R88">
        <v>0</v>
      </c>
      <c r="S88">
        <v>1.8229109020475929</v>
      </c>
      <c r="T88">
        <v>11.140011068068622</v>
      </c>
      <c r="U88" s="115">
        <f t="shared" si="8"/>
        <v>36.6</v>
      </c>
      <c r="V88" s="113">
        <f t="shared" si="9"/>
        <v>0</v>
      </c>
      <c r="X88" s="118"/>
    </row>
    <row r="89" spans="1:24">
      <c r="A89" t="s">
        <v>131</v>
      </c>
      <c r="B89">
        <f>GT!B89</f>
        <v>78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78</v>
      </c>
      <c r="G89">
        <f t="shared" si="11"/>
        <v>36.6</v>
      </c>
      <c r="H89" s="113"/>
      <c r="I89">
        <f>BRPL_EOD!AA89+BRPL_EOD!AB89</f>
        <v>15.08</v>
      </c>
      <c r="J89">
        <f>BYPL_EOD!AA89+BYPL_EOD!AB89</f>
        <v>8.26</v>
      </c>
      <c r="K89">
        <f>MES_EOD!AA89+MES_EOD!AB89</f>
        <v>0</v>
      </c>
      <c r="L89">
        <f>NDMC_EOD!AA89+NDMC_EOD!AB89</f>
        <v>1.8</v>
      </c>
      <c r="M89">
        <f>TPDDL_EOD!AA89+TPDDL_EOD!AB89</f>
        <v>11</v>
      </c>
      <c r="N89">
        <f t="shared" si="6"/>
        <v>36.14</v>
      </c>
      <c r="O89" s="113">
        <f t="shared" si="7"/>
        <v>0.46000000000000085</v>
      </c>
      <c r="P89">
        <v>15.271942446043166</v>
      </c>
      <c r="Q89">
        <v>8.3651355838406189</v>
      </c>
      <c r="R89">
        <v>0</v>
      </c>
      <c r="S89">
        <v>1.8229109020475929</v>
      </c>
      <c r="T89">
        <v>11.140011068068622</v>
      </c>
      <c r="U89" s="115">
        <f t="shared" si="8"/>
        <v>36.6</v>
      </c>
      <c r="V89" s="113">
        <f t="shared" si="9"/>
        <v>0</v>
      </c>
      <c r="X89" s="118"/>
    </row>
    <row r="90" spans="1:24">
      <c r="A90" t="s">
        <v>132</v>
      </c>
      <c r="B90">
        <f>GT!B90</f>
        <v>78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78</v>
      </c>
      <c r="G90">
        <f t="shared" si="11"/>
        <v>36.6</v>
      </c>
      <c r="H90" s="113"/>
      <c r="I90">
        <f>BRPL_EOD!AA90+BRPL_EOD!AB90</f>
        <v>15.08</v>
      </c>
      <c r="J90">
        <f>BYPL_EOD!AA90+BYPL_EOD!AB90</f>
        <v>8.26</v>
      </c>
      <c r="K90">
        <f>MES_EOD!AA90+MES_EOD!AB90</f>
        <v>0</v>
      </c>
      <c r="L90">
        <f>NDMC_EOD!AA90+NDMC_EOD!AB90</f>
        <v>1.8</v>
      </c>
      <c r="M90">
        <f>TPDDL_EOD!AA90+TPDDL_EOD!AB90</f>
        <v>11</v>
      </c>
      <c r="N90">
        <f t="shared" si="6"/>
        <v>36.14</v>
      </c>
      <c r="O90" s="113">
        <f t="shared" si="7"/>
        <v>0.46000000000000085</v>
      </c>
      <c r="P90">
        <v>15.271942446043166</v>
      </c>
      <c r="Q90">
        <v>8.3651355838406189</v>
      </c>
      <c r="R90">
        <v>0</v>
      </c>
      <c r="S90">
        <v>1.8229109020475929</v>
      </c>
      <c r="T90">
        <v>11.140011068068622</v>
      </c>
      <c r="U90" s="115">
        <f t="shared" si="8"/>
        <v>36.6</v>
      </c>
      <c r="V90" s="113">
        <f t="shared" si="9"/>
        <v>0</v>
      </c>
      <c r="X90" s="118"/>
    </row>
    <row r="91" spans="1:24">
      <c r="A91" t="s">
        <v>133</v>
      </c>
      <c r="B91">
        <f>GT!B91</f>
        <v>78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78</v>
      </c>
      <c r="G91">
        <f t="shared" si="11"/>
        <v>36.6</v>
      </c>
      <c r="H91" s="113"/>
      <c r="I91">
        <f>BRPL_EOD!AA91+BRPL_EOD!AB91</f>
        <v>15.08</v>
      </c>
      <c r="J91">
        <f>BYPL_EOD!AA91+BYPL_EOD!AB91</f>
        <v>8.26</v>
      </c>
      <c r="K91">
        <f>MES_EOD!AA91+MES_EOD!AB91</f>
        <v>0</v>
      </c>
      <c r="L91">
        <f>NDMC_EOD!AA91+NDMC_EOD!AB91</f>
        <v>1.8</v>
      </c>
      <c r="M91">
        <f>TPDDL_EOD!AA91+TPDDL_EOD!AB91</f>
        <v>11</v>
      </c>
      <c r="N91">
        <f t="shared" si="6"/>
        <v>36.14</v>
      </c>
      <c r="O91" s="113">
        <f t="shared" si="7"/>
        <v>0.46000000000000085</v>
      </c>
      <c r="P91">
        <v>15.271942446043166</v>
      </c>
      <c r="Q91">
        <v>8.3651355838406189</v>
      </c>
      <c r="R91">
        <v>0</v>
      </c>
      <c r="S91">
        <v>1.8229109020475929</v>
      </c>
      <c r="T91">
        <v>11.140011068068622</v>
      </c>
      <c r="U91" s="115">
        <f t="shared" si="8"/>
        <v>36.6</v>
      </c>
      <c r="V91" s="113">
        <f t="shared" si="9"/>
        <v>0</v>
      </c>
      <c r="X91" s="118"/>
    </row>
    <row r="92" spans="1:24">
      <c r="A92" t="s">
        <v>134</v>
      </c>
      <c r="B92">
        <f>GT!B92</f>
        <v>78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78</v>
      </c>
      <c r="G92">
        <f t="shared" si="11"/>
        <v>36.6</v>
      </c>
      <c r="H92" s="113"/>
      <c r="I92">
        <f>BRPL_EOD!AA92+BRPL_EOD!AB92</f>
        <v>15.08</v>
      </c>
      <c r="J92">
        <f>BYPL_EOD!AA92+BYPL_EOD!AB92</f>
        <v>8.26</v>
      </c>
      <c r="K92">
        <f>MES_EOD!AA92+MES_EOD!AB92</f>
        <v>0</v>
      </c>
      <c r="L92">
        <f>NDMC_EOD!AA92+NDMC_EOD!AB92</f>
        <v>1.8</v>
      </c>
      <c r="M92">
        <f>TPDDL_EOD!AA92+TPDDL_EOD!AB92</f>
        <v>11</v>
      </c>
      <c r="N92">
        <f t="shared" si="6"/>
        <v>36.14</v>
      </c>
      <c r="O92" s="113">
        <f t="shared" si="7"/>
        <v>0.46000000000000085</v>
      </c>
      <c r="P92">
        <v>15.271942446043166</v>
      </c>
      <c r="Q92">
        <v>8.3651355838406189</v>
      </c>
      <c r="R92">
        <v>0</v>
      </c>
      <c r="S92">
        <v>1.8229109020475929</v>
      </c>
      <c r="T92">
        <v>11.140011068068622</v>
      </c>
      <c r="U92" s="115">
        <f t="shared" si="8"/>
        <v>36.6</v>
      </c>
      <c r="V92" s="113">
        <f t="shared" si="9"/>
        <v>0</v>
      </c>
      <c r="X92" s="118"/>
    </row>
    <row r="93" spans="1:24">
      <c r="A93" t="s">
        <v>135</v>
      </c>
      <c r="B93">
        <f>GT!B93</f>
        <v>78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78</v>
      </c>
      <c r="G93">
        <f t="shared" si="11"/>
        <v>36.6</v>
      </c>
      <c r="H93" s="113"/>
      <c r="I93">
        <f>BRPL_EOD!AA93+BRPL_EOD!AB93</f>
        <v>15.08</v>
      </c>
      <c r="J93">
        <f>BYPL_EOD!AA93+BYPL_EOD!AB93</f>
        <v>8.26</v>
      </c>
      <c r="K93">
        <f>MES_EOD!AA93+MES_EOD!AB93</f>
        <v>0</v>
      </c>
      <c r="L93">
        <f>NDMC_EOD!AA93+NDMC_EOD!AB93</f>
        <v>1.8</v>
      </c>
      <c r="M93">
        <f>TPDDL_EOD!AA93+TPDDL_EOD!AB93</f>
        <v>11</v>
      </c>
      <c r="N93">
        <f t="shared" si="6"/>
        <v>36.14</v>
      </c>
      <c r="O93" s="113">
        <f t="shared" si="7"/>
        <v>0.46000000000000085</v>
      </c>
      <c r="P93">
        <v>15.271942446043166</v>
      </c>
      <c r="Q93">
        <v>8.3651355838406189</v>
      </c>
      <c r="R93">
        <v>0</v>
      </c>
      <c r="S93">
        <v>1.8229109020475929</v>
      </c>
      <c r="T93">
        <v>11.140011068068622</v>
      </c>
      <c r="U93" s="115">
        <f t="shared" si="8"/>
        <v>36.6</v>
      </c>
      <c r="V93" s="113">
        <f t="shared" si="9"/>
        <v>0</v>
      </c>
      <c r="X93" s="118"/>
    </row>
    <row r="94" spans="1:24">
      <c r="A94" t="s">
        <v>136</v>
      </c>
      <c r="B94">
        <f>GT!B94</f>
        <v>78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78</v>
      </c>
      <c r="G94">
        <f t="shared" si="11"/>
        <v>36.6</v>
      </c>
      <c r="H94" s="113"/>
      <c r="I94">
        <f>BRPL_EOD!AA94+BRPL_EOD!AB94</f>
        <v>15.08</v>
      </c>
      <c r="J94">
        <f>BYPL_EOD!AA94+BYPL_EOD!AB94</f>
        <v>8.26</v>
      </c>
      <c r="K94">
        <f>MES_EOD!AA94+MES_EOD!AB94</f>
        <v>0</v>
      </c>
      <c r="L94">
        <f>NDMC_EOD!AA94+NDMC_EOD!AB94</f>
        <v>1.8</v>
      </c>
      <c r="M94">
        <f>TPDDL_EOD!AA94+TPDDL_EOD!AB94</f>
        <v>11</v>
      </c>
      <c r="N94">
        <f t="shared" si="6"/>
        <v>36.14</v>
      </c>
      <c r="O94" s="113">
        <f t="shared" si="7"/>
        <v>0.46000000000000085</v>
      </c>
      <c r="P94">
        <v>15.271942446043166</v>
      </c>
      <c r="Q94">
        <v>8.3651355838406189</v>
      </c>
      <c r="R94">
        <v>0</v>
      </c>
      <c r="S94">
        <v>1.8229109020475929</v>
      </c>
      <c r="T94">
        <v>11.140011068068622</v>
      </c>
      <c r="U94" s="115">
        <f t="shared" si="8"/>
        <v>36.6</v>
      </c>
      <c r="V94" s="113">
        <f t="shared" si="9"/>
        <v>0</v>
      </c>
      <c r="X94" s="118"/>
    </row>
    <row r="95" spans="1:24">
      <c r="A95" t="s">
        <v>137</v>
      </c>
      <c r="B95">
        <f>GT!B95</f>
        <v>78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78</v>
      </c>
      <c r="G95">
        <f t="shared" si="11"/>
        <v>37.6</v>
      </c>
      <c r="H95" s="113"/>
      <c r="I95">
        <f>BRPL_EOD!AA95+BRPL_EOD!AB95</f>
        <v>15.59</v>
      </c>
      <c r="J95">
        <f>BYPL_EOD!AA95+BYPL_EOD!AB95</f>
        <v>8.5399999999999991</v>
      </c>
      <c r="K95">
        <f>MES_EOD!AA95+MES_EOD!AB95</f>
        <v>0</v>
      </c>
      <c r="L95">
        <f>NDMC_EOD!AA95+NDMC_EOD!AB95</f>
        <v>1.86</v>
      </c>
      <c r="M95">
        <f>TPDDL_EOD!AA95+TPDDL_EOD!AB95</f>
        <v>11.14</v>
      </c>
      <c r="N95">
        <f t="shared" si="6"/>
        <v>37.129999999999995</v>
      </c>
      <c r="O95" s="113">
        <f t="shared" si="7"/>
        <v>0.47000000000000597</v>
      </c>
      <c r="P95">
        <v>15.787341772151901</v>
      </c>
      <c r="Q95">
        <v>8.6481012658227847</v>
      </c>
      <c r="R95">
        <v>0</v>
      </c>
      <c r="S95">
        <v>1.8835443037974688</v>
      </c>
      <c r="T95">
        <v>11.281012658227851</v>
      </c>
      <c r="U95" s="115">
        <f t="shared" si="8"/>
        <v>37.600000000000009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78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78</v>
      </c>
      <c r="G96">
        <f t="shared" si="11"/>
        <v>37.6</v>
      </c>
      <c r="H96" s="113"/>
      <c r="I96">
        <f>BRPL_EOD!AA96+BRPL_EOD!AB96</f>
        <v>15.59</v>
      </c>
      <c r="J96">
        <f>BYPL_EOD!AA96+BYPL_EOD!AB96</f>
        <v>8.5399999999999991</v>
      </c>
      <c r="K96">
        <f>MES_EOD!AA96+MES_EOD!AB96</f>
        <v>0</v>
      </c>
      <c r="L96">
        <f>NDMC_EOD!AA96+NDMC_EOD!AB96</f>
        <v>1.86</v>
      </c>
      <c r="M96">
        <f>TPDDL_EOD!AA96+TPDDL_EOD!AB96</f>
        <v>11.14</v>
      </c>
      <c r="N96">
        <f t="shared" si="6"/>
        <v>37.129999999999995</v>
      </c>
      <c r="O96" s="113">
        <f t="shared" si="7"/>
        <v>0.47000000000000597</v>
      </c>
      <c r="P96">
        <v>15.787341772151901</v>
      </c>
      <c r="Q96">
        <v>8.6481012658227847</v>
      </c>
      <c r="R96">
        <v>0</v>
      </c>
      <c r="S96">
        <v>1.8835443037974688</v>
      </c>
      <c r="T96">
        <v>11.281012658227851</v>
      </c>
      <c r="U96" s="115">
        <f t="shared" si="8"/>
        <v>37.600000000000009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78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78</v>
      </c>
      <c r="G97">
        <f t="shared" si="11"/>
        <v>37.6</v>
      </c>
      <c r="H97" s="113"/>
      <c r="I97">
        <f>BRPL_EOD!AA97+BRPL_EOD!AB97</f>
        <v>15.59</v>
      </c>
      <c r="J97">
        <f>BYPL_EOD!AA97+BYPL_EOD!AB97</f>
        <v>8.5399999999999991</v>
      </c>
      <c r="K97">
        <f>MES_EOD!AA97+MES_EOD!AB97</f>
        <v>0</v>
      </c>
      <c r="L97">
        <f>NDMC_EOD!AA97+NDMC_EOD!AB97</f>
        <v>1.86</v>
      </c>
      <c r="M97">
        <f>TPDDL_EOD!AA97+TPDDL_EOD!AB97</f>
        <v>11.14</v>
      </c>
      <c r="N97">
        <f t="shared" si="6"/>
        <v>37.129999999999995</v>
      </c>
      <c r="O97" s="113">
        <f t="shared" si="7"/>
        <v>0.47000000000000597</v>
      </c>
      <c r="P97">
        <v>15.787341772151901</v>
      </c>
      <c r="Q97">
        <v>8.6481012658227847</v>
      </c>
      <c r="R97">
        <v>0</v>
      </c>
      <c r="S97">
        <v>1.8835443037974688</v>
      </c>
      <c r="T97">
        <v>11.281012658227851</v>
      </c>
      <c r="U97" s="115">
        <f t="shared" si="8"/>
        <v>37.600000000000009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78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78</v>
      </c>
      <c r="G98">
        <f t="shared" si="11"/>
        <v>37.6</v>
      </c>
      <c r="H98" s="113"/>
      <c r="I98">
        <f>BRPL_EOD!AA98+BRPL_EOD!AB98</f>
        <v>15.59</v>
      </c>
      <c r="J98">
        <f>BYPL_EOD!AA98+BYPL_EOD!AB98</f>
        <v>8.5399999999999991</v>
      </c>
      <c r="K98">
        <f>MES_EOD!AA98+MES_EOD!AB98</f>
        <v>0</v>
      </c>
      <c r="L98">
        <f>NDMC_EOD!AA98+NDMC_EOD!AB98</f>
        <v>1.86</v>
      </c>
      <c r="M98">
        <f>TPDDL_EOD!AA98+TPDDL_EOD!AB98</f>
        <v>11.14</v>
      </c>
      <c r="N98">
        <f t="shared" si="6"/>
        <v>37.129999999999995</v>
      </c>
      <c r="O98" s="113">
        <f t="shared" si="7"/>
        <v>0.47000000000000597</v>
      </c>
      <c r="P98">
        <v>15.787341772151901</v>
      </c>
      <c r="Q98">
        <v>8.6481012658227847</v>
      </c>
      <c r="R98">
        <v>0</v>
      </c>
      <c r="S98">
        <v>1.8835443037974688</v>
      </c>
      <c r="T98">
        <v>11.281012658227851</v>
      </c>
      <c r="U98" s="115">
        <f t="shared" si="8"/>
        <v>37.600000000000009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1.8720000000000001</v>
      </c>
      <c r="C99" s="115">
        <f t="shared" ref="C99:U99" si="12">SUM(C3:C98)/4000</f>
        <v>0</v>
      </c>
      <c r="D99" s="115">
        <f t="shared" si="12"/>
        <v>0.87439999999999851</v>
      </c>
      <c r="E99" s="115">
        <f t="shared" si="12"/>
        <v>0</v>
      </c>
      <c r="F99" s="115">
        <f t="shared" si="12"/>
        <v>1.8720000000000001</v>
      </c>
      <c r="G99" s="115">
        <f t="shared" si="12"/>
        <v>0.87439999999999851</v>
      </c>
      <c r="H99" s="115"/>
      <c r="I99" s="115">
        <f t="shared" si="12"/>
        <v>0.36798999999999982</v>
      </c>
      <c r="J99" s="115">
        <f t="shared" si="12"/>
        <v>0.18784999999999982</v>
      </c>
      <c r="K99" s="115">
        <f t="shared" si="12"/>
        <v>0</v>
      </c>
      <c r="L99" s="115">
        <f t="shared" si="12"/>
        <v>4.0870000000000017E-2</v>
      </c>
      <c r="M99" s="115">
        <f t="shared" si="12"/>
        <v>0.26644000000000007</v>
      </c>
      <c r="N99" s="115">
        <f t="shared" si="12"/>
        <v>0.86315000000000131</v>
      </c>
      <c r="O99" s="115">
        <f t="shared" si="12"/>
        <v>1.1250000000000107E-2</v>
      </c>
      <c r="P99" s="115">
        <f t="shared" si="12"/>
        <v>0.37279046289406098</v>
      </c>
      <c r="Q99" s="115">
        <f t="shared" si="12"/>
        <v>0.19029111936951104</v>
      </c>
      <c r="R99" s="115">
        <f t="shared" si="12"/>
        <v>0</v>
      </c>
      <c r="S99" s="115">
        <f t="shared" si="12"/>
        <v>4.1401073868243911E-2</v>
      </c>
      <c r="T99" s="115">
        <f t="shared" si="12"/>
        <v>0.26991734386818361</v>
      </c>
      <c r="U99" s="115">
        <f t="shared" si="12"/>
        <v>0.87439999999999862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305</v>
      </c>
      <c r="C3">
        <f>BAWANA!C3</f>
        <v>0</v>
      </c>
      <c r="D3">
        <f>BAWANA!AL3</f>
        <v>218.64</v>
      </c>
      <c r="E3">
        <f>BAWANA!AM3</f>
        <v>0</v>
      </c>
      <c r="F3">
        <f>(B3+C3)*0.8</f>
        <v>244</v>
      </c>
      <c r="G3">
        <f>(D3+E3)</f>
        <v>218.64</v>
      </c>
      <c r="H3" s="113"/>
      <c r="I3">
        <f>BRPL_EOD!AI3+BRPL_EOD!AJ3</f>
        <v>84</v>
      </c>
      <c r="J3">
        <f>BYPL_EOD!AI3+BYPL_EOD!AJ3</f>
        <v>48.1</v>
      </c>
      <c r="K3">
        <f>MES_EOD!AI3+MES_EOD!AJ3</f>
        <v>5</v>
      </c>
      <c r="L3">
        <f>NDMC_EOD!AI3+NDMC_EOD!AJ3</f>
        <v>15.21</v>
      </c>
      <c r="M3">
        <f>TPDDL_EOD!AI3+TPDDL_EOD!AJ3</f>
        <v>66.34</v>
      </c>
      <c r="N3">
        <f t="shared" ref="N3:N66" si="0">SUM(I3:M3)</f>
        <v>218.65</v>
      </c>
      <c r="O3" s="113">
        <f t="shared" ref="O3:O66" si="1">G3-N3</f>
        <v>-1.0000000000019327E-2</v>
      </c>
      <c r="P3">
        <v>83.996158243768576</v>
      </c>
      <c r="Q3">
        <v>48.097800137205574</v>
      </c>
      <c r="R3">
        <v>4.9997713240338433</v>
      </c>
      <c r="S3">
        <v>15.209304367710953</v>
      </c>
      <c r="T3">
        <v>66.336965927281042</v>
      </c>
      <c r="U3" s="115">
        <f t="shared" ref="U3:U66" si="2">SUM(P3:T3)</f>
        <v>218.64</v>
      </c>
      <c r="V3" s="113">
        <f t="shared" ref="V3:V66" si="3">G3-U3</f>
        <v>0</v>
      </c>
      <c r="Y3">
        <f>BAWANA!AW3+BAWANA!AX3</f>
        <v>20.86</v>
      </c>
      <c r="Z3">
        <f>BAWANA!BD3+BAWANA!BE3</f>
        <v>30.5</v>
      </c>
      <c r="AA3">
        <f>BAWANA!X3+BAWANA!Y3</f>
        <v>20.86</v>
      </c>
      <c r="AB3">
        <f>BAWANA!AE3+BAWANA!AF3</f>
        <v>30.5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305</v>
      </c>
      <c r="C4">
        <f>BAWANA!C4</f>
        <v>0</v>
      </c>
      <c r="D4">
        <f>BAWANA!AL4</f>
        <v>218.64</v>
      </c>
      <c r="E4">
        <f>BAWANA!AM4</f>
        <v>0</v>
      </c>
      <c r="F4">
        <f t="shared" ref="F4:F67" si="4">(B4+C4)*0.8</f>
        <v>244</v>
      </c>
      <c r="G4">
        <f t="shared" ref="G4:G67" si="5">(D4+E4)</f>
        <v>218.64</v>
      </c>
      <c r="H4" s="113"/>
      <c r="I4">
        <f>BRPL_EOD!AI4+BRPL_EOD!AJ4</f>
        <v>84</v>
      </c>
      <c r="J4">
        <f>BYPL_EOD!AI4+BYPL_EOD!AJ4</f>
        <v>48.1</v>
      </c>
      <c r="K4">
        <f>MES_EOD!AI4+MES_EOD!AJ4</f>
        <v>5</v>
      </c>
      <c r="L4">
        <f>NDMC_EOD!AI4+NDMC_EOD!AJ4</f>
        <v>15.21</v>
      </c>
      <c r="M4">
        <f>TPDDL_EOD!AI4+TPDDL_EOD!AJ4</f>
        <v>66.34</v>
      </c>
      <c r="N4">
        <f t="shared" si="0"/>
        <v>218.65</v>
      </c>
      <c r="O4" s="113">
        <f t="shared" si="1"/>
        <v>-1.0000000000019327E-2</v>
      </c>
      <c r="P4">
        <v>83.996158243768576</v>
      </c>
      <c r="Q4">
        <v>48.097800137205574</v>
      </c>
      <c r="R4">
        <v>4.9997713240338433</v>
      </c>
      <c r="S4">
        <v>15.209304367710953</v>
      </c>
      <c r="T4">
        <v>66.336965927281042</v>
      </c>
      <c r="U4" s="115">
        <f t="shared" si="2"/>
        <v>218.64</v>
      </c>
      <c r="V4" s="113">
        <f t="shared" si="3"/>
        <v>0</v>
      </c>
      <c r="Y4">
        <f>BAWANA!AW4+BAWANA!AX4</f>
        <v>20.86</v>
      </c>
      <c r="Z4">
        <f>BAWANA!BD4+BAWANA!BE4</f>
        <v>30.5</v>
      </c>
      <c r="AA4">
        <f>BAWANA!X4+BAWANA!Y4</f>
        <v>20.86</v>
      </c>
      <c r="AB4">
        <f>BAWANA!AE4+BAWANA!AF4</f>
        <v>30.5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305</v>
      </c>
      <c r="C5">
        <f>BAWANA!C5</f>
        <v>0</v>
      </c>
      <c r="D5">
        <f>BAWANA!AL5</f>
        <v>218.64</v>
      </c>
      <c r="E5">
        <f>BAWANA!AM5</f>
        <v>0</v>
      </c>
      <c r="F5">
        <f t="shared" si="4"/>
        <v>244</v>
      </c>
      <c r="G5">
        <f t="shared" si="5"/>
        <v>218.64</v>
      </c>
      <c r="H5" s="113"/>
      <c r="I5">
        <f>BRPL_EOD!AI5+BRPL_EOD!AJ5</f>
        <v>84</v>
      </c>
      <c r="J5">
        <f>BYPL_EOD!AI5+BYPL_EOD!AJ5</f>
        <v>48.1</v>
      </c>
      <c r="K5">
        <f>MES_EOD!AI5+MES_EOD!AJ5</f>
        <v>5</v>
      </c>
      <c r="L5">
        <f>NDMC_EOD!AI5+NDMC_EOD!AJ5</f>
        <v>15.21</v>
      </c>
      <c r="M5">
        <f>TPDDL_EOD!AI5+TPDDL_EOD!AJ5</f>
        <v>66.34</v>
      </c>
      <c r="N5">
        <f t="shared" si="0"/>
        <v>218.65</v>
      </c>
      <c r="O5" s="113">
        <f t="shared" si="1"/>
        <v>-1.0000000000019327E-2</v>
      </c>
      <c r="P5">
        <v>83.996158243768576</v>
      </c>
      <c r="Q5">
        <v>48.097800137205574</v>
      </c>
      <c r="R5">
        <v>4.9997713240338433</v>
      </c>
      <c r="S5">
        <v>15.209304367710953</v>
      </c>
      <c r="T5">
        <v>66.336965927281042</v>
      </c>
      <c r="U5" s="115">
        <f t="shared" si="2"/>
        <v>218.64</v>
      </c>
      <c r="V5" s="113">
        <f t="shared" si="3"/>
        <v>0</v>
      </c>
      <c r="Y5">
        <f>BAWANA!AW5+BAWANA!AX5</f>
        <v>20.86</v>
      </c>
      <c r="Z5">
        <f>BAWANA!BD5+BAWANA!BE5</f>
        <v>30.5</v>
      </c>
      <c r="AA5">
        <f>BAWANA!X5+BAWANA!Y5</f>
        <v>20.86</v>
      </c>
      <c r="AB5">
        <f>BAWANA!AE5+BAWANA!AF5</f>
        <v>30.5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305</v>
      </c>
      <c r="C6">
        <f>BAWANA!C6</f>
        <v>0</v>
      </c>
      <c r="D6">
        <f>BAWANA!AL6</f>
        <v>218.64</v>
      </c>
      <c r="E6">
        <f>BAWANA!AM6</f>
        <v>0</v>
      </c>
      <c r="F6">
        <f t="shared" si="4"/>
        <v>244</v>
      </c>
      <c r="G6">
        <f t="shared" si="5"/>
        <v>218.64</v>
      </c>
      <c r="H6" s="113"/>
      <c r="I6">
        <f>BRPL_EOD!AI6+BRPL_EOD!AJ6</f>
        <v>84</v>
      </c>
      <c r="J6">
        <f>BYPL_EOD!AI6+BYPL_EOD!AJ6</f>
        <v>48.1</v>
      </c>
      <c r="K6">
        <f>MES_EOD!AI6+MES_EOD!AJ6</f>
        <v>5</v>
      </c>
      <c r="L6">
        <f>NDMC_EOD!AI6+NDMC_EOD!AJ6</f>
        <v>15.21</v>
      </c>
      <c r="M6">
        <f>TPDDL_EOD!AI6+TPDDL_EOD!AJ6</f>
        <v>66.34</v>
      </c>
      <c r="N6">
        <f t="shared" si="0"/>
        <v>218.65</v>
      </c>
      <c r="O6" s="113">
        <f t="shared" si="1"/>
        <v>-1.0000000000019327E-2</v>
      </c>
      <c r="P6">
        <v>83.996158243768576</v>
      </c>
      <c r="Q6">
        <v>48.097800137205574</v>
      </c>
      <c r="R6">
        <v>4.9997713240338433</v>
      </c>
      <c r="S6">
        <v>15.209304367710953</v>
      </c>
      <c r="T6">
        <v>66.336965927281042</v>
      </c>
      <c r="U6" s="115">
        <f t="shared" si="2"/>
        <v>218.64</v>
      </c>
      <c r="V6" s="113">
        <f t="shared" si="3"/>
        <v>0</v>
      </c>
      <c r="Y6">
        <f>BAWANA!AW6+BAWANA!AX6</f>
        <v>20.86</v>
      </c>
      <c r="Z6">
        <f>BAWANA!BD6+BAWANA!BE6</f>
        <v>30.5</v>
      </c>
      <c r="AA6">
        <f>BAWANA!X6+BAWANA!Y6</f>
        <v>20.86</v>
      </c>
      <c r="AB6">
        <f>BAWANA!AE6+BAWANA!AF6</f>
        <v>30.5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305</v>
      </c>
      <c r="C7">
        <f>BAWANA!C7</f>
        <v>0</v>
      </c>
      <c r="D7">
        <f>BAWANA!AL7</f>
        <v>218.64</v>
      </c>
      <c r="E7">
        <f>BAWANA!AM7</f>
        <v>0</v>
      </c>
      <c r="F7">
        <f t="shared" si="4"/>
        <v>244</v>
      </c>
      <c r="G7">
        <f t="shared" si="5"/>
        <v>218.64</v>
      </c>
      <c r="H7" s="113"/>
      <c r="I7">
        <f>BRPL_EOD!AI7+BRPL_EOD!AJ7</f>
        <v>84</v>
      </c>
      <c r="J7">
        <f>BYPL_EOD!AI7+BYPL_EOD!AJ7</f>
        <v>48.1</v>
      </c>
      <c r="K7">
        <f>MES_EOD!AI7+MES_EOD!AJ7</f>
        <v>5</v>
      </c>
      <c r="L7">
        <f>NDMC_EOD!AI7+NDMC_EOD!AJ7</f>
        <v>15.21</v>
      </c>
      <c r="M7">
        <f>TPDDL_EOD!AI7+TPDDL_EOD!AJ7</f>
        <v>66.34</v>
      </c>
      <c r="N7">
        <f t="shared" si="0"/>
        <v>218.65</v>
      </c>
      <c r="O7" s="113">
        <f t="shared" si="1"/>
        <v>-1.0000000000019327E-2</v>
      </c>
      <c r="P7">
        <v>83.996158243768576</v>
      </c>
      <c r="Q7">
        <v>48.097800137205574</v>
      </c>
      <c r="R7">
        <v>4.9997713240338433</v>
      </c>
      <c r="S7">
        <v>15.209304367710953</v>
      </c>
      <c r="T7">
        <v>66.336965927281042</v>
      </c>
      <c r="U7" s="115">
        <f t="shared" si="2"/>
        <v>218.64</v>
      </c>
      <c r="V7" s="113">
        <f t="shared" si="3"/>
        <v>0</v>
      </c>
      <c r="Y7">
        <f>BAWANA!AW7+BAWANA!AX7</f>
        <v>20.86</v>
      </c>
      <c r="Z7">
        <f>BAWANA!BD7+BAWANA!BE7</f>
        <v>30.5</v>
      </c>
      <c r="AA7">
        <f>BAWANA!X7+BAWANA!Y7</f>
        <v>20.86</v>
      </c>
      <c r="AB7">
        <f>BAWANA!AE7+BAWANA!AF7</f>
        <v>30.5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305</v>
      </c>
      <c r="C8">
        <f>BAWANA!C8</f>
        <v>0</v>
      </c>
      <c r="D8">
        <f>BAWANA!AL8</f>
        <v>218.64</v>
      </c>
      <c r="E8">
        <f>BAWANA!AM8</f>
        <v>0</v>
      </c>
      <c r="F8">
        <f t="shared" si="4"/>
        <v>244</v>
      </c>
      <c r="G8">
        <f t="shared" si="5"/>
        <v>218.64</v>
      </c>
      <c r="H8" s="113"/>
      <c r="I8">
        <f>BRPL_EOD!AI8+BRPL_EOD!AJ8</f>
        <v>84</v>
      </c>
      <c r="J8">
        <f>BYPL_EOD!AI8+BYPL_EOD!AJ8</f>
        <v>48.1</v>
      </c>
      <c r="K8">
        <f>MES_EOD!AI8+MES_EOD!AJ8</f>
        <v>5</v>
      </c>
      <c r="L8">
        <f>NDMC_EOD!AI8+NDMC_EOD!AJ8</f>
        <v>15.21</v>
      </c>
      <c r="M8">
        <f>TPDDL_EOD!AI8+TPDDL_EOD!AJ8</f>
        <v>66.34</v>
      </c>
      <c r="N8">
        <f t="shared" si="0"/>
        <v>218.65</v>
      </c>
      <c r="O8" s="113">
        <f t="shared" si="1"/>
        <v>-1.0000000000019327E-2</v>
      </c>
      <c r="P8">
        <v>83.996158243768576</v>
      </c>
      <c r="Q8">
        <v>48.097800137205574</v>
      </c>
      <c r="R8">
        <v>4.9997713240338433</v>
      </c>
      <c r="S8">
        <v>15.209304367710953</v>
      </c>
      <c r="T8">
        <v>66.336965927281042</v>
      </c>
      <c r="U8" s="115">
        <f t="shared" si="2"/>
        <v>218.64</v>
      </c>
      <c r="V8" s="113">
        <f t="shared" si="3"/>
        <v>0</v>
      </c>
      <c r="Y8">
        <f>BAWANA!AW8+BAWANA!AX8</f>
        <v>20.86</v>
      </c>
      <c r="Z8">
        <f>BAWANA!BD8+BAWANA!BE8</f>
        <v>30.5</v>
      </c>
      <c r="AA8">
        <f>BAWANA!X8+BAWANA!Y8</f>
        <v>20.86</v>
      </c>
      <c r="AB8">
        <f>BAWANA!AE8+BAWANA!AF8</f>
        <v>30.5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305</v>
      </c>
      <c r="C9">
        <f>BAWANA!C9</f>
        <v>0</v>
      </c>
      <c r="D9">
        <f>BAWANA!AL9</f>
        <v>221.22000000000003</v>
      </c>
      <c r="E9">
        <f>BAWANA!AM9</f>
        <v>0</v>
      </c>
      <c r="F9">
        <f t="shared" si="4"/>
        <v>244</v>
      </c>
      <c r="G9">
        <f t="shared" si="5"/>
        <v>221.22000000000003</v>
      </c>
      <c r="H9" s="113"/>
      <c r="I9">
        <f>BRPL_EOD!AI9+BRPL_EOD!AJ9</f>
        <v>84</v>
      </c>
      <c r="J9">
        <f>BYPL_EOD!AI9+BYPL_EOD!AJ9</f>
        <v>48.1</v>
      </c>
      <c r="K9">
        <f>MES_EOD!AI9+MES_EOD!AJ9</f>
        <v>5</v>
      </c>
      <c r="L9">
        <f>NDMC_EOD!AI9+NDMC_EOD!AJ9</f>
        <v>17.78</v>
      </c>
      <c r="M9">
        <f>TPDDL_EOD!AI9+TPDDL_EOD!AJ9</f>
        <v>66.34</v>
      </c>
      <c r="N9">
        <f t="shared" si="0"/>
        <v>221.22</v>
      </c>
      <c r="O9" s="113">
        <f t="shared" si="1"/>
        <v>0</v>
      </c>
      <c r="P9">
        <v>84.000000000000014</v>
      </c>
      <c r="Q9">
        <v>48.100000000000009</v>
      </c>
      <c r="R9">
        <v>5.0000000000000009</v>
      </c>
      <c r="S9">
        <v>17.780000000000005</v>
      </c>
      <c r="T9">
        <v>66.340000000000018</v>
      </c>
      <c r="U9" s="115">
        <f t="shared" si="2"/>
        <v>221.22000000000003</v>
      </c>
      <c r="V9" s="113">
        <f t="shared" si="3"/>
        <v>0</v>
      </c>
      <c r="Y9">
        <f>BAWANA!AW9+BAWANA!AX9</f>
        <v>24.39</v>
      </c>
      <c r="Z9">
        <f>BAWANA!BD9+BAWANA!BE9</f>
        <v>24.39</v>
      </c>
      <c r="AA9">
        <f>BAWANA!X9+BAWANA!Y9</f>
        <v>24.39</v>
      </c>
      <c r="AB9">
        <f>BAWANA!AE9+BAWANA!AF9</f>
        <v>24.39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305</v>
      </c>
      <c r="C10">
        <f>BAWANA!C10</f>
        <v>0</v>
      </c>
      <c r="D10">
        <f>BAWANA!AL10</f>
        <v>221.22000000000003</v>
      </c>
      <c r="E10">
        <f>BAWANA!AM10</f>
        <v>0</v>
      </c>
      <c r="F10">
        <f t="shared" si="4"/>
        <v>244</v>
      </c>
      <c r="G10">
        <f t="shared" si="5"/>
        <v>221.22000000000003</v>
      </c>
      <c r="H10" s="113"/>
      <c r="I10">
        <f>BRPL_EOD!AI10+BRPL_EOD!AJ10</f>
        <v>84</v>
      </c>
      <c r="J10">
        <f>BYPL_EOD!AI10+BYPL_EOD!AJ10</f>
        <v>48.1</v>
      </c>
      <c r="K10">
        <f>MES_EOD!AI10+MES_EOD!AJ10</f>
        <v>5</v>
      </c>
      <c r="L10">
        <f>NDMC_EOD!AI10+NDMC_EOD!AJ10</f>
        <v>17.78</v>
      </c>
      <c r="M10">
        <f>TPDDL_EOD!AI10+TPDDL_EOD!AJ10</f>
        <v>66.34</v>
      </c>
      <c r="N10">
        <f t="shared" si="0"/>
        <v>221.22</v>
      </c>
      <c r="O10" s="113">
        <f t="shared" si="1"/>
        <v>0</v>
      </c>
      <c r="P10">
        <v>84.000000000000014</v>
      </c>
      <c r="Q10">
        <v>48.100000000000009</v>
      </c>
      <c r="R10">
        <v>5.0000000000000009</v>
      </c>
      <c r="S10">
        <v>17.780000000000005</v>
      </c>
      <c r="T10">
        <v>66.340000000000018</v>
      </c>
      <c r="U10" s="115">
        <f t="shared" si="2"/>
        <v>221.22000000000003</v>
      </c>
      <c r="V10" s="113">
        <f t="shared" si="3"/>
        <v>0</v>
      </c>
      <c r="Y10">
        <f>BAWANA!AW10+BAWANA!AX10</f>
        <v>24.39</v>
      </c>
      <c r="Z10">
        <f>BAWANA!BD10+BAWANA!BE10</f>
        <v>24.39</v>
      </c>
      <c r="AA10">
        <f>BAWANA!X10+BAWANA!Y10</f>
        <v>24.39</v>
      </c>
      <c r="AB10">
        <f>BAWANA!AE10+BAWANA!AF10</f>
        <v>24.39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305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244</v>
      </c>
      <c r="G11">
        <f t="shared" si="5"/>
        <v>216.01999999999998</v>
      </c>
      <c r="H11" s="113"/>
      <c r="I11">
        <f>BRPL_EOD!AI11+BRPL_EOD!AJ11</f>
        <v>84.03</v>
      </c>
      <c r="J11">
        <f>BYPL_EOD!AI11+BYPL_EOD!AJ11</f>
        <v>48.59</v>
      </c>
      <c r="K11">
        <f>MES_EOD!AI11+MES_EOD!AJ11</f>
        <v>5</v>
      </c>
      <c r="L11">
        <f>NDMC_EOD!AI11+NDMC_EOD!AJ11</f>
        <v>19.68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84.033890097680654</v>
      </c>
      <c r="Q11">
        <v>48.592249432896622</v>
      </c>
      <c r="R11">
        <v>5.0002314707652413</v>
      </c>
      <c r="S11">
        <v>19.680911068931991</v>
      </c>
      <c r="T11">
        <v>58.712717929725464</v>
      </c>
      <c r="U11" s="115">
        <f t="shared" si="2"/>
        <v>216.02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305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244</v>
      </c>
      <c r="G12">
        <f t="shared" si="5"/>
        <v>216.01999999999998</v>
      </c>
      <c r="H12" s="113"/>
      <c r="I12">
        <f>BRPL_EOD!AI12+BRPL_EOD!AJ12</f>
        <v>84.03</v>
      </c>
      <c r="J12">
        <f>BYPL_EOD!AI12+BYPL_EOD!AJ12</f>
        <v>48.59</v>
      </c>
      <c r="K12">
        <f>MES_EOD!AI12+MES_EOD!AJ12</f>
        <v>5</v>
      </c>
      <c r="L12">
        <f>NDMC_EOD!AI12+NDMC_EOD!AJ12</f>
        <v>19.68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84.033890097680654</v>
      </c>
      <c r="Q12">
        <v>48.592249432896622</v>
      </c>
      <c r="R12">
        <v>5.0002314707652413</v>
      </c>
      <c r="S12">
        <v>19.680911068931991</v>
      </c>
      <c r="T12">
        <v>58.712717929725464</v>
      </c>
      <c r="U12" s="115">
        <f t="shared" si="2"/>
        <v>216.02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305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244</v>
      </c>
      <c r="G13">
        <f t="shared" si="5"/>
        <v>216.01999999999998</v>
      </c>
      <c r="H13" s="113"/>
      <c r="I13">
        <f>BRPL_EOD!AI13+BRPL_EOD!AJ13</f>
        <v>84.03</v>
      </c>
      <c r="J13">
        <f>BYPL_EOD!AI13+BYPL_EOD!AJ13</f>
        <v>48.59</v>
      </c>
      <c r="K13">
        <f>MES_EOD!AI13+MES_EOD!AJ13</f>
        <v>5</v>
      </c>
      <c r="L13">
        <f>NDMC_EOD!AI13+NDMC_EOD!AJ13</f>
        <v>19.68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84.033890097680654</v>
      </c>
      <c r="Q13">
        <v>48.592249432896622</v>
      </c>
      <c r="R13">
        <v>5.0002314707652413</v>
      </c>
      <c r="S13">
        <v>19.680911068931991</v>
      </c>
      <c r="T13">
        <v>58.712717929725464</v>
      </c>
      <c r="U13" s="115">
        <f t="shared" si="2"/>
        <v>216.02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305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244</v>
      </c>
      <c r="G14">
        <f t="shared" si="5"/>
        <v>216.01999999999998</v>
      </c>
      <c r="H14" s="113"/>
      <c r="I14">
        <f>BRPL_EOD!AI14+BRPL_EOD!AJ14</f>
        <v>84.03</v>
      </c>
      <c r="J14">
        <f>BYPL_EOD!AI14+BYPL_EOD!AJ14</f>
        <v>48.59</v>
      </c>
      <c r="K14">
        <f>MES_EOD!AI14+MES_EOD!AJ14</f>
        <v>5</v>
      </c>
      <c r="L14">
        <f>NDMC_EOD!AI14+NDMC_EOD!AJ14</f>
        <v>19.68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84.033890097680654</v>
      </c>
      <c r="Q14">
        <v>48.592249432896622</v>
      </c>
      <c r="R14">
        <v>5.0002314707652413</v>
      </c>
      <c r="S14">
        <v>19.680911068931991</v>
      </c>
      <c r="T14">
        <v>58.712717929725464</v>
      </c>
      <c r="U14" s="115">
        <f t="shared" si="2"/>
        <v>216.02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305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244</v>
      </c>
      <c r="G15">
        <f t="shared" si="5"/>
        <v>216.01999999999998</v>
      </c>
      <c r="H15" s="113"/>
      <c r="I15">
        <f>BRPL_EOD!AI15+BRPL_EOD!AJ15</f>
        <v>84.03</v>
      </c>
      <c r="J15">
        <f>BYPL_EOD!AI15+BYPL_EOD!AJ15</f>
        <v>48.59</v>
      </c>
      <c r="K15">
        <f>MES_EOD!AI15+MES_EOD!AJ15</f>
        <v>5</v>
      </c>
      <c r="L15">
        <f>NDMC_EOD!AI15+NDMC_EOD!AJ15</f>
        <v>19.68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84.033890097680654</v>
      </c>
      <c r="Q15">
        <v>48.592249432896622</v>
      </c>
      <c r="R15">
        <v>5.0002314707652413</v>
      </c>
      <c r="S15">
        <v>19.680911068931991</v>
      </c>
      <c r="T15">
        <v>58.712717929725464</v>
      </c>
      <c r="U15" s="115">
        <f t="shared" si="2"/>
        <v>216.02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305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244</v>
      </c>
      <c r="G16">
        <f t="shared" si="5"/>
        <v>216.01999999999998</v>
      </c>
      <c r="H16" s="113"/>
      <c r="I16">
        <f>BRPL_EOD!AI16+BRPL_EOD!AJ16</f>
        <v>84.03</v>
      </c>
      <c r="J16">
        <f>BYPL_EOD!AI16+BYPL_EOD!AJ16</f>
        <v>48.59</v>
      </c>
      <c r="K16">
        <f>MES_EOD!AI16+MES_EOD!AJ16</f>
        <v>5</v>
      </c>
      <c r="L16">
        <f>NDMC_EOD!AI16+NDMC_EOD!AJ16</f>
        <v>19.68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84.033890097680654</v>
      </c>
      <c r="Q16">
        <v>48.592249432896622</v>
      </c>
      <c r="R16">
        <v>5.0002314707652413</v>
      </c>
      <c r="S16">
        <v>19.680911068931991</v>
      </c>
      <c r="T16">
        <v>58.712717929725464</v>
      </c>
      <c r="U16" s="115">
        <f t="shared" si="2"/>
        <v>216.02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305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244</v>
      </c>
      <c r="G17">
        <f t="shared" si="5"/>
        <v>216.01999999999998</v>
      </c>
      <c r="H17" s="113"/>
      <c r="I17">
        <f>BRPL_EOD!AI17+BRPL_EOD!AJ17</f>
        <v>84.03</v>
      </c>
      <c r="J17">
        <f>BYPL_EOD!AI17+BYPL_EOD!AJ17</f>
        <v>48.59</v>
      </c>
      <c r="K17">
        <f>MES_EOD!AI17+MES_EOD!AJ17</f>
        <v>5</v>
      </c>
      <c r="L17">
        <f>NDMC_EOD!AI17+NDMC_EOD!AJ17</f>
        <v>19.68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84.033890097680654</v>
      </c>
      <c r="Q17">
        <v>48.592249432896622</v>
      </c>
      <c r="R17">
        <v>5.0002314707652413</v>
      </c>
      <c r="S17">
        <v>19.680911068931991</v>
      </c>
      <c r="T17">
        <v>58.712717929725464</v>
      </c>
      <c r="U17" s="115">
        <f t="shared" si="2"/>
        <v>216.02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305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244</v>
      </c>
      <c r="G18">
        <f t="shared" si="5"/>
        <v>216.01999999999998</v>
      </c>
      <c r="H18" s="113"/>
      <c r="I18">
        <f>BRPL_EOD!AI18+BRPL_EOD!AJ18</f>
        <v>84.03</v>
      </c>
      <c r="J18">
        <f>BYPL_EOD!AI18+BYPL_EOD!AJ18</f>
        <v>48.59</v>
      </c>
      <c r="K18">
        <f>MES_EOD!AI18+MES_EOD!AJ18</f>
        <v>5</v>
      </c>
      <c r="L18">
        <f>NDMC_EOD!AI18+NDMC_EOD!AJ18</f>
        <v>19.68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84.033890097680654</v>
      </c>
      <c r="Q18">
        <v>48.592249432896622</v>
      </c>
      <c r="R18">
        <v>5.0002314707652413</v>
      </c>
      <c r="S18">
        <v>19.680911068931991</v>
      </c>
      <c r="T18">
        <v>58.712717929725464</v>
      </c>
      <c r="U18" s="115">
        <f t="shared" si="2"/>
        <v>216.02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305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244</v>
      </c>
      <c r="G19">
        <f t="shared" si="5"/>
        <v>216.01999999999998</v>
      </c>
      <c r="H19" s="113"/>
      <c r="I19">
        <f>BRPL_EOD!AI19+BRPL_EOD!AJ19</f>
        <v>84.03</v>
      </c>
      <c r="J19">
        <f>BYPL_EOD!AI19+BYPL_EOD!AJ19</f>
        <v>48.59</v>
      </c>
      <c r="K19">
        <f>MES_EOD!AI19+MES_EOD!AJ19</f>
        <v>5</v>
      </c>
      <c r="L19">
        <f>NDMC_EOD!AI19+NDMC_EOD!AJ19</f>
        <v>19.68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84.033890097680654</v>
      </c>
      <c r="Q19">
        <v>48.592249432896622</v>
      </c>
      <c r="R19">
        <v>5.0002314707652413</v>
      </c>
      <c r="S19">
        <v>19.680911068931991</v>
      </c>
      <c r="T19">
        <v>58.712717929725464</v>
      </c>
      <c r="U19" s="115">
        <f t="shared" si="2"/>
        <v>216.02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305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244</v>
      </c>
      <c r="G20">
        <f t="shared" si="5"/>
        <v>216.01999999999998</v>
      </c>
      <c r="H20" s="113"/>
      <c r="I20">
        <f>BRPL_EOD!AI20+BRPL_EOD!AJ20</f>
        <v>84.03</v>
      </c>
      <c r="J20">
        <f>BYPL_EOD!AI20+BYPL_EOD!AJ20</f>
        <v>48.59</v>
      </c>
      <c r="K20">
        <f>MES_EOD!AI20+MES_EOD!AJ20</f>
        <v>5</v>
      </c>
      <c r="L20">
        <f>NDMC_EOD!AI20+NDMC_EOD!AJ20</f>
        <v>19.68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84.033890097680654</v>
      </c>
      <c r="Q20">
        <v>48.592249432896622</v>
      </c>
      <c r="R20">
        <v>5.0002314707652413</v>
      </c>
      <c r="S20">
        <v>19.680911068931991</v>
      </c>
      <c r="T20">
        <v>58.712717929725464</v>
      </c>
      <c r="U20" s="115">
        <f t="shared" si="2"/>
        <v>216.02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305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244</v>
      </c>
      <c r="G21">
        <f t="shared" si="5"/>
        <v>216.01999999999998</v>
      </c>
      <c r="H21" s="113"/>
      <c r="I21">
        <f>BRPL_EOD!AI21+BRPL_EOD!AJ21</f>
        <v>84.03</v>
      </c>
      <c r="J21">
        <f>BYPL_EOD!AI21+BYPL_EOD!AJ21</f>
        <v>48.59</v>
      </c>
      <c r="K21">
        <f>MES_EOD!AI21+MES_EOD!AJ21</f>
        <v>5</v>
      </c>
      <c r="L21">
        <f>NDMC_EOD!AI21+NDMC_EOD!AJ21</f>
        <v>19.68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84.033890097680654</v>
      </c>
      <c r="Q21">
        <v>48.592249432896622</v>
      </c>
      <c r="R21">
        <v>5.0002314707652413</v>
      </c>
      <c r="S21">
        <v>19.680911068931991</v>
      </c>
      <c r="T21">
        <v>58.712717929725464</v>
      </c>
      <c r="U21" s="115">
        <f t="shared" si="2"/>
        <v>216.02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305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244</v>
      </c>
      <c r="G22">
        <f t="shared" si="5"/>
        <v>216.01999999999998</v>
      </c>
      <c r="H22" s="113"/>
      <c r="I22">
        <f>BRPL_EOD!AI22+BRPL_EOD!AJ22</f>
        <v>84.03</v>
      </c>
      <c r="J22">
        <f>BYPL_EOD!AI22+BYPL_EOD!AJ22</f>
        <v>48.59</v>
      </c>
      <c r="K22">
        <f>MES_EOD!AI22+MES_EOD!AJ22</f>
        <v>5</v>
      </c>
      <c r="L22">
        <f>NDMC_EOD!AI22+NDMC_EOD!AJ22</f>
        <v>19.68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84.033890097680654</v>
      </c>
      <c r="Q22">
        <v>48.592249432896622</v>
      </c>
      <c r="R22">
        <v>5.0002314707652413</v>
      </c>
      <c r="S22">
        <v>19.680911068931991</v>
      </c>
      <c r="T22">
        <v>58.712717929725464</v>
      </c>
      <c r="U22" s="115">
        <f t="shared" si="2"/>
        <v>216.02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305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244</v>
      </c>
      <c r="G23">
        <f t="shared" si="5"/>
        <v>216.01999999999998</v>
      </c>
      <c r="H23" s="113"/>
      <c r="I23">
        <f>BRPL_EOD!AI23+BRPL_EOD!AJ23</f>
        <v>84.03</v>
      </c>
      <c r="J23">
        <f>BYPL_EOD!AI23+BYPL_EOD!AJ23</f>
        <v>48.59</v>
      </c>
      <c r="K23">
        <f>MES_EOD!AI23+MES_EOD!AJ23</f>
        <v>5</v>
      </c>
      <c r="L23">
        <f>NDMC_EOD!AI23+NDMC_EOD!AJ23</f>
        <v>19.68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84.033890097680654</v>
      </c>
      <c r="Q23">
        <v>48.592249432896622</v>
      </c>
      <c r="R23">
        <v>5.0002314707652413</v>
      </c>
      <c r="S23">
        <v>19.680911068931991</v>
      </c>
      <c r="T23">
        <v>58.712717929725464</v>
      </c>
      <c r="U23" s="115">
        <f t="shared" si="2"/>
        <v>216.02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305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244</v>
      </c>
      <c r="G24">
        <f t="shared" si="5"/>
        <v>216.01999999999998</v>
      </c>
      <c r="H24" s="113"/>
      <c r="I24">
        <f>BRPL_EOD!AI24+BRPL_EOD!AJ24</f>
        <v>84.03</v>
      </c>
      <c r="J24">
        <f>BYPL_EOD!AI24+BYPL_EOD!AJ24</f>
        <v>48.59</v>
      </c>
      <c r="K24">
        <f>MES_EOD!AI24+MES_EOD!AJ24</f>
        <v>5</v>
      </c>
      <c r="L24">
        <f>NDMC_EOD!AI24+NDMC_EOD!AJ24</f>
        <v>19.68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84.033890097680654</v>
      </c>
      <c r="Q24">
        <v>48.592249432896622</v>
      </c>
      <c r="R24">
        <v>5.0002314707652413</v>
      </c>
      <c r="S24">
        <v>19.680911068931991</v>
      </c>
      <c r="T24">
        <v>58.712717929725464</v>
      </c>
      <c r="U24" s="115">
        <f t="shared" si="2"/>
        <v>216.02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305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244</v>
      </c>
      <c r="G25">
        <f t="shared" si="5"/>
        <v>216.01999999999998</v>
      </c>
      <c r="H25" s="113"/>
      <c r="I25">
        <f>BRPL_EOD!AI25+BRPL_EOD!AJ25</f>
        <v>84.03</v>
      </c>
      <c r="J25">
        <f>BYPL_EOD!AI25+BYPL_EOD!AJ25</f>
        <v>48.59</v>
      </c>
      <c r="K25">
        <f>MES_EOD!AI25+MES_EOD!AJ25</f>
        <v>5</v>
      </c>
      <c r="L25">
        <f>NDMC_EOD!AI25+NDMC_EOD!AJ25</f>
        <v>19.68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84.033890097680654</v>
      </c>
      <c r="Q25">
        <v>48.592249432896622</v>
      </c>
      <c r="R25">
        <v>5.0002314707652413</v>
      </c>
      <c r="S25">
        <v>19.680911068931991</v>
      </c>
      <c r="T25">
        <v>58.712717929725464</v>
      </c>
      <c r="U25" s="115">
        <f t="shared" si="2"/>
        <v>216.02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305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244</v>
      </c>
      <c r="G26">
        <f t="shared" si="5"/>
        <v>216.01999999999998</v>
      </c>
      <c r="H26" s="113"/>
      <c r="I26">
        <f>BRPL_EOD!AI26+BRPL_EOD!AJ26</f>
        <v>84.03</v>
      </c>
      <c r="J26">
        <f>BYPL_EOD!AI26+BYPL_EOD!AJ26</f>
        <v>48.59</v>
      </c>
      <c r="K26">
        <f>MES_EOD!AI26+MES_EOD!AJ26</f>
        <v>5</v>
      </c>
      <c r="L26">
        <f>NDMC_EOD!AI26+NDMC_EOD!AJ26</f>
        <v>19.68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84.033890097680654</v>
      </c>
      <c r="Q26">
        <v>48.592249432896622</v>
      </c>
      <c r="R26">
        <v>5.0002314707652413</v>
      </c>
      <c r="S26">
        <v>19.680911068931991</v>
      </c>
      <c r="T26">
        <v>58.712717929725464</v>
      </c>
      <c r="U26" s="115">
        <f t="shared" si="2"/>
        <v>216.02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305</v>
      </c>
      <c r="C27">
        <f>BAWANA!C27</f>
        <v>0</v>
      </c>
      <c r="D27">
        <f>BAWANA!AL27</f>
        <v>213.27</v>
      </c>
      <c r="E27">
        <f>BAWANA!AM27</f>
        <v>0</v>
      </c>
      <c r="F27">
        <f t="shared" si="4"/>
        <v>244</v>
      </c>
      <c r="G27">
        <f t="shared" si="5"/>
        <v>213.27</v>
      </c>
      <c r="H27" s="113"/>
      <c r="I27">
        <f>BRPL_EOD!AI27+BRPL_EOD!AJ27</f>
        <v>84</v>
      </c>
      <c r="J27">
        <f>BYPL_EOD!AI27+BYPL_EOD!AJ27</f>
        <v>48.1</v>
      </c>
      <c r="K27">
        <f>MES_EOD!AI27+MES_EOD!AJ27</f>
        <v>5</v>
      </c>
      <c r="L27">
        <f>NDMC_EOD!AI27+NDMC_EOD!AJ27</f>
        <v>19.12</v>
      </c>
      <c r="M27">
        <f>TPDDL_EOD!AI27+TPDDL_EOD!AJ27</f>
        <v>57.05</v>
      </c>
      <c r="N27">
        <f t="shared" si="0"/>
        <v>213.26999999999998</v>
      </c>
      <c r="O27" s="113">
        <f t="shared" si="1"/>
        <v>0</v>
      </c>
      <c r="P27">
        <v>84.000000000000014</v>
      </c>
      <c r="Q27">
        <v>48.100000000000009</v>
      </c>
      <c r="R27">
        <v>5.0000000000000009</v>
      </c>
      <c r="S27">
        <v>19.120000000000005</v>
      </c>
      <c r="T27">
        <v>57.050000000000004</v>
      </c>
      <c r="U27" s="115">
        <f t="shared" si="2"/>
        <v>213.27000000000004</v>
      </c>
      <c r="V27" s="113">
        <f t="shared" si="3"/>
        <v>0</v>
      </c>
      <c r="Y27">
        <f>BAWANA!AW27+BAWANA!AX27</f>
        <v>26.23</v>
      </c>
      <c r="Z27">
        <f>BAWANA!BD27+BAWANA!BE27</f>
        <v>30.5</v>
      </c>
      <c r="AA27">
        <f>BAWANA!X27+BAWANA!Y27</f>
        <v>26.23</v>
      </c>
      <c r="AB27">
        <f>BAWANA!AE27+BAWANA!AF27</f>
        <v>30.5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305</v>
      </c>
      <c r="C28">
        <f>BAWANA!C28</f>
        <v>0</v>
      </c>
      <c r="D28">
        <f>BAWANA!AL28</f>
        <v>213.27</v>
      </c>
      <c r="E28">
        <f>BAWANA!AM28</f>
        <v>0</v>
      </c>
      <c r="F28">
        <f t="shared" si="4"/>
        <v>244</v>
      </c>
      <c r="G28">
        <f t="shared" si="5"/>
        <v>213.27</v>
      </c>
      <c r="H28" s="113"/>
      <c r="I28">
        <f>BRPL_EOD!AI28+BRPL_EOD!AJ28</f>
        <v>84</v>
      </c>
      <c r="J28">
        <f>BYPL_EOD!AI28+BYPL_EOD!AJ28</f>
        <v>48.1</v>
      </c>
      <c r="K28">
        <f>MES_EOD!AI28+MES_EOD!AJ28</f>
        <v>5</v>
      </c>
      <c r="L28">
        <f>NDMC_EOD!AI28+NDMC_EOD!AJ28</f>
        <v>19.12</v>
      </c>
      <c r="M28">
        <f>TPDDL_EOD!AI28+TPDDL_EOD!AJ28</f>
        <v>57.05</v>
      </c>
      <c r="N28">
        <f t="shared" si="0"/>
        <v>213.26999999999998</v>
      </c>
      <c r="O28" s="113">
        <f t="shared" si="1"/>
        <v>0</v>
      </c>
      <c r="P28">
        <v>84.000000000000014</v>
      </c>
      <c r="Q28">
        <v>48.100000000000009</v>
      </c>
      <c r="R28">
        <v>5.0000000000000009</v>
      </c>
      <c r="S28">
        <v>19.120000000000005</v>
      </c>
      <c r="T28">
        <v>57.050000000000004</v>
      </c>
      <c r="U28" s="115">
        <f t="shared" si="2"/>
        <v>213.27000000000004</v>
      </c>
      <c r="V28" s="113">
        <f t="shared" si="3"/>
        <v>0</v>
      </c>
      <c r="Y28">
        <f>BAWANA!AW28+BAWANA!AX28</f>
        <v>26.23</v>
      </c>
      <c r="Z28">
        <f>BAWANA!BD28+BAWANA!BE28</f>
        <v>30.5</v>
      </c>
      <c r="AA28">
        <f>BAWANA!X28+BAWANA!Y28</f>
        <v>26.23</v>
      </c>
      <c r="AB28">
        <f>BAWANA!AE28+BAWANA!AF28</f>
        <v>30.5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305</v>
      </c>
      <c r="C29">
        <f>BAWANA!C29</f>
        <v>0</v>
      </c>
      <c r="D29">
        <f>BAWANA!AL29</f>
        <v>213.27</v>
      </c>
      <c r="E29">
        <f>BAWANA!AM29</f>
        <v>0</v>
      </c>
      <c r="F29">
        <f t="shared" si="4"/>
        <v>244</v>
      </c>
      <c r="G29">
        <f t="shared" si="5"/>
        <v>213.27</v>
      </c>
      <c r="H29" s="113"/>
      <c r="I29">
        <f>BRPL_EOD!AI29+BRPL_EOD!AJ29</f>
        <v>84</v>
      </c>
      <c r="J29">
        <f>BYPL_EOD!AI29+BYPL_EOD!AJ29</f>
        <v>48.1</v>
      </c>
      <c r="K29">
        <f>MES_EOD!AI29+MES_EOD!AJ29</f>
        <v>5</v>
      </c>
      <c r="L29">
        <f>NDMC_EOD!AI29+NDMC_EOD!AJ29</f>
        <v>19.12</v>
      </c>
      <c r="M29">
        <f>TPDDL_EOD!AI29+TPDDL_EOD!AJ29</f>
        <v>57.05</v>
      </c>
      <c r="N29">
        <f t="shared" si="0"/>
        <v>213.26999999999998</v>
      </c>
      <c r="O29" s="113">
        <f t="shared" si="1"/>
        <v>0</v>
      </c>
      <c r="P29">
        <v>84.000000000000014</v>
      </c>
      <c r="Q29">
        <v>48.100000000000009</v>
      </c>
      <c r="R29">
        <v>5.0000000000000009</v>
      </c>
      <c r="S29">
        <v>19.120000000000005</v>
      </c>
      <c r="T29">
        <v>57.050000000000004</v>
      </c>
      <c r="U29" s="115">
        <f t="shared" si="2"/>
        <v>213.27000000000004</v>
      </c>
      <c r="V29" s="113">
        <f t="shared" si="3"/>
        <v>0</v>
      </c>
      <c r="Y29">
        <f>BAWANA!AW29+BAWANA!AX29</f>
        <v>26.23</v>
      </c>
      <c r="Z29">
        <f>BAWANA!BD29+BAWANA!BE29</f>
        <v>30.5</v>
      </c>
      <c r="AA29">
        <f>BAWANA!X29+BAWANA!Y29</f>
        <v>26.23</v>
      </c>
      <c r="AB29">
        <f>BAWANA!AE29+BAWANA!AF29</f>
        <v>30.5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305</v>
      </c>
      <c r="C30">
        <f>BAWANA!C30</f>
        <v>0</v>
      </c>
      <c r="D30">
        <f>BAWANA!AL30</f>
        <v>213.27</v>
      </c>
      <c r="E30">
        <f>BAWANA!AM30</f>
        <v>0</v>
      </c>
      <c r="F30">
        <f t="shared" si="4"/>
        <v>244</v>
      </c>
      <c r="G30">
        <f t="shared" si="5"/>
        <v>213.27</v>
      </c>
      <c r="H30" s="113"/>
      <c r="I30">
        <f>BRPL_EOD!AI30+BRPL_EOD!AJ30</f>
        <v>84</v>
      </c>
      <c r="J30">
        <f>BYPL_EOD!AI30+BYPL_EOD!AJ30</f>
        <v>48.1</v>
      </c>
      <c r="K30">
        <f>MES_EOD!AI30+MES_EOD!AJ30</f>
        <v>5</v>
      </c>
      <c r="L30">
        <f>NDMC_EOD!AI30+NDMC_EOD!AJ30</f>
        <v>19.12</v>
      </c>
      <c r="M30">
        <f>TPDDL_EOD!AI30+TPDDL_EOD!AJ30</f>
        <v>57.05</v>
      </c>
      <c r="N30">
        <f t="shared" si="0"/>
        <v>213.26999999999998</v>
      </c>
      <c r="O30" s="113">
        <f t="shared" si="1"/>
        <v>0</v>
      </c>
      <c r="P30">
        <v>84.000000000000014</v>
      </c>
      <c r="Q30">
        <v>48.100000000000009</v>
      </c>
      <c r="R30">
        <v>5.0000000000000009</v>
      </c>
      <c r="S30">
        <v>19.120000000000005</v>
      </c>
      <c r="T30">
        <v>57.050000000000004</v>
      </c>
      <c r="U30" s="115">
        <f t="shared" si="2"/>
        <v>213.27000000000004</v>
      </c>
      <c r="V30" s="113">
        <f t="shared" si="3"/>
        <v>0</v>
      </c>
      <c r="Y30">
        <f>BAWANA!AW30+BAWANA!AX30</f>
        <v>26.23</v>
      </c>
      <c r="Z30">
        <f>BAWANA!BD30+BAWANA!BE30</f>
        <v>30.5</v>
      </c>
      <c r="AA30">
        <f>BAWANA!X30+BAWANA!Y30</f>
        <v>26.23</v>
      </c>
      <c r="AB30">
        <f>BAWANA!AE30+BAWANA!AF30</f>
        <v>30.5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305</v>
      </c>
      <c r="C31">
        <f>BAWANA!C31</f>
        <v>0</v>
      </c>
      <c r="D31">
        <f>BAWANA!AL31</f>
        <v>213.27</v>
      </c>
      <c r="E31">
        <f>BAWANA!AM31</f>
        <v>0</v>
      </c>
      <c r="F31">
        <f t="shared" si="4"/>
        <v>244</v>
      </c>
      <c r="G31">
        <f t="shared" si="5"/>
        <v>213.27</v>
      </c>
      <c r="H31" s="113"/>
      <c r="I31">
        <f>BRPL_EOD!AI31+BRPL_EOD!AJ31</f>
        <v>84</v>
      </c>
      <c r="J31">
        <f>BYPL_EOD!AI31+BYPL_EOD!AJ31</f>
        <v>48.1</v>
      </c>
      <c r="K31">
        <f>MES_EOD!AI31+MES_EOD!AJ31</f>
        <v>5</v>
      </c>
      <c r="L31">
        <f>NDMC_EOD!AI31+NDMC_EOD!AJ31</f>
        <v>19.12</v>
      </c>
      <c r="M31">
        <f>TPDDL_EOD!AI31+TPDDL_EOD!AJ31</f>
        <v>57.05</v>
      </c>
      <c r="N31">
        <f t="shared" si="0"/>
        <v>213.26999999999998</v>
      </c>
      <c r="O31" s="113">
        <f t="shared" si="1"/>
        <v>0</v>
      </c>
      <c r="P31">
        <v>84.000000000000014</v>
      </c>
      <c r="Q31">
        <v>48.100000000000009</v>
      </c>
      <c r="R31">
        <v>5.0000000000000009</v>
      </c>
      <c r="S31">
        <v>19.120000000000005</v>
      </c>
      <c r="T31">
        <v>57.050000000000004</v>
      </c>
      <c r="U31" s="115">
        <f t="shared" si="2"/>
        <v>213.27000000000004</v>
      </c>
      <c r="V31" s="113">
        <f t="shared" si="3"/>
        <v>0</v>
      </c>
      <c r="Y31">
        <f>BAWANA!AW31+BAWANA!AX31</f>
        <v>26.23</v>
      </c>
      <c r="Z31">
        <f>BAWANA!BD31+BAWANA!BE31</f>
        <v>30.5</v>
      </c>
      <c r="AA31">
        <f>BAWANA!X31+BAWANA!Y31</f>
        <v>26.23</v>
      </c>
      <c r="AB31">
        <f>BAWANA!AE31+BAWANA!AF31</f>
        <v>30.5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305</v>
      </c>
      <c r="C32">
        <f>BAWANA!C32</f>
        <v>0</v>
      </c>
      <c r="D32">
        <f>BAWANA!AL32</f>
        <v>213.27</v>
      </c>
      <c r="E32">
        <f>BAWANA!AM32</f>
        <v>0</v>
      </c>
      <c r="F32">
        <f t="shared" si="4"/>
        <v>244</v>
      </c>
      <c r="G32">
        <f t="shared" si="5"/>
        <v>213.27</v>
      </c>
      <c r="H32" s="113"/>
      <c r="I32">
        <f>BRPL_EOD!AI32+BRPL_EOD!AJ32</f>
        <v>84</v>
      </c>
      <c r="J32">
        <f>BYPL_EOD!AI32+BYPL_EOD!AJ32</f>
        <v>48.1</v>
      </c>
      <c r="K32">
        <f>MES_EOD!AI32+MES_EOD!AJ32</f>
        <v>5</v>
      </c>
      <c r="L32">
        <f>NDMC_EOD!AI32+NDMC_EOD!AJ32</f>
        <v>19.12</v>
      </c>
      <c r="M32">
        <f>TPDDL_EOD!AI32+TPDDL_EOD!AJ32</f>
        <v>57.05</v>
      </c>
      <c r="N32">
        <f t="shared" si="0"/>
        <v>213.26999999999998</v>
      </c>
      <c r="O32" s="113">
        <f t="shared" si="1"/>
        <v>0</v>
      </c>
      <c r="P32">
        <v>84.000000000000014</v>
      </c>
      <c r="Q32">
        <v>48.100000000000009</v>
      </c>
      <c r="R32">
        <v>5.0000000000000009</v>
      </c>
      <c r="S32">
        <v>19.120000000000005</v>
      </c>
      <c r="T32">
        <v>57.050000000000004</v>
      </c>
      <c r="U32" s="115">
        <f t="shared" si="2"/>
        <v>213.27000000000004</v>
      </c>
      <c r="V32" s="113">
        <f t="shared" si="3"/>
        <v>0</v>
      </c>
      <c r="Y32">
        <f>BAWANA!AW32+BAWANA!AX32</f>
        <v>26.23</v>
      </c>
      <c r="Z32">
        <f>BAWANA!BD32+BAWANA!BE32</f>
        <v>30.5</v>
      </c>
      <c r="AA32">
        <f>BAWANA!X32+BAWANA!Y32</f>
        <v>26.23</v>
      </c>
      <c r="AB32">
        <f>BAWANA!AE32+BAWANA!AF32</f>
        <v>30.5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305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244</v>
      </c>
      <c r="G33">
        <f t="shared" si="5"/>
        <v>216.01999999999998</v>
      </c>
      <c r="H33" s="113"/>
      <c r="I33">
        <f>BRPL_EOD!AI33+BRPL_EOD!AJ33</f>
        <v>84.03</v>
      </c>
      <c r="J33">
        <f>BYPL_EOD!AI33+BYPL_EOD!AJ33</f>
        <v>48.59</v>
      </c>
      <c r="K33">
        <f>MES_EOD!AI33+MES_EOD!AJ33</f>
        <v>5</v>
      </c>
      <c r="L33">
        <f>NDMC_EOD!AI33+NDMC_EOD!AJ33</f>
        <v>19.68</v>
      </c>
      <c r="M33">
        <f>TPDDL_EOD!AI33+TPDDL_EOD!AJ33</f>
        <v>58.71</v>
      </c>
      <c r="N33">
        <f t="shared" si="0"/>
        <v>216.01000000000002</v>
      </c>
      <c r="O33" s="113">
        <f t="shared" si="1"/>
        <v>9.9999999999624833E-3</v>
      </c>
      <c r="P33">
        <v>84.033890097680654</v>
      </c>
      <c r="Q33">
        <v>48.592249432896622</v>
      </c>
      <c r="R33">
        <v>5.0002314707652413</v>
      </c>
      <c r="S33">
        <v>19.680911068931991</v>
      </c>
      <c r="T33">
        <v>58.712717929725464</v>
      </c>
      <c r="U33" s="115">
        <f t="shared" si="2"/>
        <v>216.02</v>
      </c>
      <c r="V33" s="113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305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244</v>
      </c>
      <c r="G34">
        <f t="shared" si="5"/>
        <v>216.01999999999998</v>
      </c>
      <c r="H34" s="113"/>
      <c r="I34">
        <f>BRPL_EOD!AI34+BRPL_EOD!AJ34</f>
        <v>84.03</v>
      </c>
      <c r="J34">
        <f>BYPL_EOD!AI34+BYPL_EOD!AJ34</f>
        <v>48.59</v>
      </c>
      <c r="K34">
        <f>MES_EOD!AI34+MES_EOD!AJ34</f>
        <v>5</v>
      </c>
      <c r="L34">
        <f>NDMC_EOD!AI34+NDMC_EOD!AJ34</f>
        <v>19.68</v>
      </c>
      <c r="M34">
        <f>TPDDL_EOD!AI34+TPDDL_EOD!AJ34</f>
        <v>58.71</v>
      </c>
      <c r="N34">
        <f t="shared" si="0"/>
        <v>216.01000000000002</v>
      </c>
      <c r="O34" s="113">
        <f t="shared" si="1"/>
        <v>9.9999999999624833E-3</v>
      </c>
      <c r="P34">
        <v>84.033890097680654</v>
      </c>
      <c r="Q34">
        <v>48.592249432896622</v>
      </c>
      <c r="R34">
        <v>5.0002314707652413</v>
      </c>
      <c r="S34">
        <v>19.680911068931991</v>
      </c>
      <c r="T34">
        <v>58.712717929725464</v>
      </c>
      <c r="U34" s="115">
        <f t="shared" si="2"/>
        <v>216.02</v>
      </c>
      <c r="V34" s="113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305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244</v>
      </c>
      <c r="G35">
        <f t="shared" si="5"/>
        <v>216.01999999999998</v>
      </c>
      <c r="H35" s="113"/>
      <c r="I35">
        <f>BRPL_EOD!AI35+BRPL_EOD!AJ35</f>
        <v>84.03</v>
      </c>
      <c r="J35">
        <f>BYPL_EOD!AI35+BYPL_EOD!AJ35</f>
        <v>48.59</v>
      </c>
      <c r="K35">
        <f>MES_EOD!AI35+MES_EOD!AJ35</f>
        <v>5</v>
      </c>
      <c r="L35">
        <f>NDMC_EOD!AI35+NDMC_EOD!AJ35</f>
        <v>19.68</v>
      </c>
      <c r="M35">
        <f>TPDDL_EOD!AI35+TPDDL_EOD!AJ35</f>
        <v>58.71</v>
      </c>
      <c r="N35">
        <f t="shared" si="0"/>
        <v>216.01000000000002</v>
      </c>
      <c r="O35" s="113">
        <f t="shared" si="1"/>
        <v>9.9999999999624833E-3</v>
      </c>
      <c r="P35">
        <v>84.033890097680654</v>
      </c>
      <c r="Q35">
        <v>48.592249432896622</v>
      </c>
      <c r="R35">
        <v>5.0002314707652413</v>
      </c>
      <c r="S35">
        <v>19.680911068931991</v>
      </c>
      <c r="T35">
        <v>58.712717929725464</v>
      </c>
      <c r="U35" s="115">
        <f t="shared" si="2"/>
        <v>216.02</v>
      </c>
      <c r="V35" s="113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305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244</v>
      </c>
      <c r="G36">
        <f t="shared" si="5"/>
        <v>216.01999999999998</v>
      </c>
      <c r="H36" s="113"/>
      <c r="I36">
        <f>BRPL_EOD!AI36+BRPL_EOD!AJ36</f>
        <v>84.03</v>
      </c>
      <c r="J36">
        <f>BYPL_EOD!AI36+BYPL_EOD!AJ36</f>
        <v>48.59</v>
      </c>
      <c r="K36">
        <f>MES_EOD!AI36+MES_EOD!AJ36</f>
        <v>5</v>
      </c>
      <c r="L36">
        <f>NDMC_EOD!AI36+NDMC_EOD!AJ36</f>
        <v>19.68</v>
      </c>
      <c r="M36">
        <f>TPDDL_EOD!AI36+TPDDL_EOD!AJ36</f>
        <v>58.71</v>
      </c>
      <c r="N36">
        <f t="shared" si="0"/>
        <v>216.01000000000002</v>
      </c>
      <c r="O36" s="113">
        <f t="shared" si="1"/>
        <v>9.9999999999624833E-3</v>
      </c>
      <c r="P36">
        <v>84.033890097680654</v>
      </c>
      <c r="Q36">
        <v>48.592249432896622</v>
      </c>
      <c r="R36">
        <v>5.0002314707652413</v>
      </c>
      <c r="S36">
        <v>19.680911068931991</v>
      </c>
      <c r="T36">
        <v>58.712717929725464</v>
      </c>
      <c r="U36" s="115">
        <f t="shared" si="2"/>
        <v>216.02</v>
      </c>
      <c r="V36" s="113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305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244</v>
      </c>
      <c r="G37">
        <f t="shared" si="5"/>
        <v>216.01999999999998</v>
      </c>
      <c r="H37" s="113"/>
      <c r="I37">
        <f>BRPL_EOD!AI37+BRPL_EOD!AJ37</f>
        <v>84.03</v>
      </c>
      <c r="J37">
        <f>BYPL_EOD!AI37+BYPL_EOD!AJ37</f>
        <v>48.59</v>
      </c>
      <c r="K37">
        <f>MES_EOD!AI37+MES_EOD!AJ37</f>
        <v>5</v>
      </c>
      <c r="L37">
        <f>NDMC_EOD!AI37+NDMC_EOD!AJ37</f>
        <v>19.68</v>
      </c>
      <c r="M37">
        <f>TPDDL_EOD!AI37+TPDDL_EOD!AJ37</f>
        <v>58.71</v>
      </c>
      <c r="N37">
        <f t="shared" si="0"/>
        <v>216.01000000000002</v>
      </c>
      <c r="O37" s="113">
        <f t="shared" si="1"/>
        <v>9.9999999999624833E-3</v>
      </c>
      <c r="P37">
        <v>84.033890097680654</v>
      </c>
      <c r="Q37">
        <v>48.592249432896622</v>
      </c>
      <c r="R37">
        <v>5.0002314707652413</v>
      </c>
      <c r="S37">
        <v>19.680911068931991</v>
      </c>
      <c r="T37">
        <v>58.712717929725464</v>
      </c>
      <c r="U37" s="115">
        <f t="shared" si="2"/>
        <v>216.02</v>
      </c>
      <c r="V37" s="113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305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244</v>
      </c>
      <c r="G38">
        <f t="shared" si="5"/>
        <v>216.01999999999998</v>
      </c>
      <c r="H38" s="113"/>
      <c r="I38">
        <f>BRPL_EOD!AI38+BRPL_EOD!AJ38</f>
        <v>84.03</v>
      </c>
      <c r="J38">
        <f>BYPL_EOD!AI38+BYPL_EOD!AJ38</f>
        <v>48.59</v>
      </c>
      <c r="K38">
        <f>MES_EOD!AI38+MES_EOD!AJ38</f>
        <v>5</v>
      </c>
      <c r="L38">
        <f>NDMC_EOD!AI38+NDMC_EOD!AJ38</f>
        <v>19.68</v>
      </c>
      <c r="M38">
        <f>TPDDL_EOD!AI38+TPDDL_EOD!AJ38</f>
        <v>58.71</v>
      </c>
      <c r="N38">
        <f t="shared" si="0"/>
        <v>216.01000000000002</v>
      </c>
      <c r="O38" s="113">
        <f t="shared" si="1"/>
        <v>9.9999999999624833E-3</v>
      </c>
      <c r="P38">
        <v>84.033890097680654</v>
      </c>
      <c r="Q38">
        <v>48.592249432896622</v>
      </c>
      <c r="R38">
        <v>5.0002314707652413</v>
      </c>
      <c r="S38">
        <v>19.680911068931991</v>
      </c>
      <c r="T38">
        <v>58.712717929725464</v>
      </c>
      <c r="U38" s="115">
        <f t="shared" si="2"/>
        <v>216.02</v>
      </c>
      <c r="V38" s="113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300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240</v>
      </c>
      <c r="G39">
        <f t="shared" si="5"/>
        <v>216.01999999999998</v>
      </c>
      <c r="H39" s="113"/>
      <c r="I39">
        <f>BRPL_EOD!AI39+BRPL_EOD!AJ39</f>
        <v>84.03</v>
      </c>
      <c r="J39">
        <f>BYPL_EOD!AI39+BYPL_EOD!AJ39</f>
        <v>48.59</v>
      </c>
      <c r="K39">
        <f>MES_EOD!AI39+MES_EOD!AJ39</f>
        <v>5</v>
      </c>
      <c r="L39">
        <f>NDMC_EOD!AI39+NDMC_EOD!AJ39</f>
        <v>19.68</v>
      </c>
      <c r="M39">
        <f>TPDDL_EOD!AI39+TPDDL_EOD!AJ39</f>
        <v>58.71</v>
      </c>
      <c r="N39">
        <f t="shared" si="0"/>
        <v>216.01000000000002</v>
      </c>
      <c r="O39" s="113">
        <f t="shared" si="1"/>
        <v>9.9999999999624833E-3</v>
      </c>
      <c r="P39">
        <v>84.033890097680654</v>
      </c>
      <c r="Q39">
        <v>48.592249432896622</v>
      </c>
      <c r="R39">
        <v>5.0002314707652413</v>
      </c>
      <c r="S39">
        <v>19.680911068931991</v>
      </c>
      <c r="T39">
        <v>58.712717929725464</v>
      </c>
      <c r="U39" s="115">
        <f t="shared" si="2"/>
        <v>216.02</v>
      </c>
      <c r="V39" s="113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300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240</v>
      </c>
      <c r="G40">
        <f t="shared" si="5"/>
        <v>216.01999999999998</v>
      </c>
      <c r="H40" s="113"/>
      <c r="I40">
        <f>BRPL_EOD!AI40+BRPL_EOD!AJ40</f>
        <v>84.03</v>
      </c>
      <c r="J40">
        <f>BYPL_EOD!AI40+BYPL_EOD!AJ40</f>
        <v>48.59</v>
      </c>
      <c r="K40">
        <f>MES_EOD!AI40+MES_EOD!AJ40</f>
        <v>5</v>
      </c>
      <c r="L40">
        <f>NDMC_EOD!AI40+NDMC_EOD!AJ40</f>
        <v>19.68</v>
      </c>
      <c r="M40">
        <f>TPDDL_EOD!AI40+TPDDL_EOD!AJ40</f>
        <v>58.71</v>
      </c>
      <c r="N40">
        <f t="shared" si="0"/>
        <v>216.01000000000002</v>
      </c>
      <c r="O40" s="113">
        <f t="shared" si="1"/>
        <v>9.9999999999624833E-3</v>
      </c>
      <c r="P40">
        <v>84.033890097680654</v>
      </c>
      <c r="Q40">
        <v>48.592249432896622</v>
      </c>
      <c r="R40">
        <v>5.0002314707652413</v>
      </c>
      <c r="S40">
        <v>19.680911068931991</v>
      </c>
      <c r="T40">
        <v>58.712717929725464</v>
      </c>
      <c r="U40" s="115">
        <f t="shared" si="2"/>
        <v>216.02</v>
      </c>
      <c r="V40" s="113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300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240</v>
      </c>
      <c r="G41">
        <f t="shared" si="5"/>
        <v>216.01999999999998</v>
      </c>
      <c r="H41" s="113"/>
      <c r="I41">
        <f>BRPL_EOD!AI41+BRPL_EOD!AJ41</f>
        <v>84.03</v>
      </c>
      <c r="J41">
        <f>BYPL_EOD!AI41+BYPL_EOD!AJ41</f>
        <v>48.59</v>
      </c>
      <c r="K41">
        <f>MES_EOD!AI41+MES_EOD!AJ41</f>
        <v>5</v>
      </c>
      <c r="L41">
        <f>NDMC_EOD!AI41+NDMC_EOD!AJ41</f>
        <v>19.68</v>
      </c>
      <c r="M41">
        <f>TPDDL_EOD!AI41+TPDDL_EOD!AJ41</f>
        <v>58.71</v>
      </c>
      <c r="N41">
        <f t="shared" si="0"/>
        <v>216.01000000000002</v>
      </c>
      <c r="O41" s="113">
        <f t="shared" si="1"/>
        <v>9.9999999999624833E-3</v>
      </c>
      <c r="P41">
        <v>84.033890097680654</v>
      </c>
      <c r="Q41">
        <v>48.592249432896622</v>
      </c>
      <c r="R41">
        <v>5.0002314707652413</v>
      </c>
      <c r="S41">
        <v>19.680911068931991</v>
      </c>
      <c r="T41">
        <v>58.712717929725464</v>
      </c>
      <c r="U41" s="115">
        <f t="shared" si="2"/>
        <v>216.02</v>
      </c>
      <c r="V41" s="113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300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240</v>
      </c>
      <c r="G42">
        <f t="shared" si="5"/>
        <v>216.01999999999998</v>
      </c>
      <c r="H42" s="113"/>
      <c r="I42">
        <f>BRPL_EOD!AI42+BRPL_EOD!AJ42</f>
        <v>84.03</v>
      </c>
      <c r="J42">
        <f>BYPL_EOD!AI42+BYPL_EOD!AJ42</f>
        <v>48.59</v>
      </c>
      <c r="K42">
        <f>MES_EOD!AI42+MES_EOD!AJ42</f>
        <v>5</v>
      </c>
      <c r="L42">
        <f>NDMC_EOD!AI42+NDMC_EOD!AJ42</f>
        <v>19.68</v>
      </c>
      <c r="M42">
        <f>TPDDL_EOD!AI42+TPDDL_EOD!AJ42</f>
        <v>58.71</v>
      </c>
      <c r="N42">
        <f t="shared" si="0"/>
        <v>216.01000000000002</v>
      </c>
      <c r="O42" s="113">
        <f t="shared" si="1"/>
        <v>9.9999999999624833E-3</v>
      </c>
      <c r="P42">
        <v>84.033890097680654</v>
      </c>
      <c r="Q42">
        <v>48.592249432896622</v>
      </c>
      <c r="R42">
        <v>5.0002314707652413</v>
      </c>
      <c r="S42">
        <v>19.680911068931991</v>
      </c>
      <c r="T42">
        <v>58.712717929725464</v>
      </c>
      <c r="U42" s="115">
        <f t="shared" si="2"/>
        <v>216.02</v>
      </c>
      <c r="V42" s="113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300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240</v>
      </c>
      <c r="G43">
        <f t="shared" si="5"/>
        <v>216.01999999999998</v>
      </c>
      <c r="H43" s="113"/>
      <c r="I43">
        <f>BRPL_EOD!AI43+BRPL_EOD!AJ43</f>
        <v>84.03</v>
      </c>
      <c r="J43">
        <f>BYPL_EOD!AI43+BYPL_EOD!AJ43</f>
        <v>48.59</v>
      </c>
      <c r="K43">
        <f>MES_EOD!AI43+MES_EOD!AJ43</f>
        <v>5</v>
      </c>
      <c r="L43">
        <f>NDMC_EOD!AI43+NDMC_EOD!AJ43</f>
        <v>19.68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84.033890097680654</v>
      </c>
      <c r="Q43">
        <v>48.592249432896622</v>
      </c>
      <c r="R43">
        <v>5.0002314707652413</v>
      </c>
      <c r="S43">
        <v>19.680911068931991</v>
      </c>
      <c r="T43">
        <v>58.712717929725464</v>
      </c>
      <c r="U43" s="115">
        <f t="shared" si="2"/>
        <v>216.02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300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240</v>
      </c>
      <c r="G44">
        <f t="shared" si="5"/>
        <v>216.01999999999998</v>
      </c>
      <c r="H44" s="113"/>
      <c r="I44">
        <f>BRPL_EOD!AI44+BRPL_EOD!AJ44</f>
        <v>84.03</v>
      </c>
      <c r="J44">
        <f>BYPL_EOD!AI44+BYPL_EOD!AJ44</f>
        <v>48.59</v>
      </c>
      <c r="K44">
        <f>MES_EOD!AI44+MES_EOD!AJ44</f>
        <v>5</v>
      </c>
      <c r="L44">
        <f>NDMC_EOD!AI44+NDMC_EOD!AJ44</f>
        <v>19.68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84.033890097680654</v>
      </c>
      <c r="Q44">
        <v>48.592249432896622</v>
      </c>
      <c r="R44">
        <v>5.0002314707652413</v>
      </c>
      <c r="S44">
        <v>19.680911068931991</v>
      </c>
      <c r="T44">
        <v>58.712717929725464</v>
      </c>
      <c r="U44" s="115">
        <f t="shared" si="2"/>
        <v>216.02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300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240</v>
      </c>
      <c r="G45">
        <f t="shared" si="5"/>
        <v>216.01999999999998</v>
      </c>
      <c r="H45" s="113"/>
      <c r="I45">
        <f>BRPL_EOD!AI45+BRPL_EOD!AJ45</f>
        <v>84.03</v>
      </c>
      <c r="J45">
        <f>BYPL_EOD!AI45+BYPL_EOD!AJ45</f>
        <v>48.59</v>
      </c>
      <c r="K45">
        <f>MES_EOD!AI45+MES_EOD!AJ45</f>
        <v>5</v>
      </c>
      <c r="L45">
        <f>NDMC_EOD!AI45+NDMC_EOD!AJ45</f>
        <v>19.68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84.033890097680654</v>
      </c>
      <c r="Q45">
        <v>48.592249432896622</v>
      </c>
      <c r="R45">
        <v>5.0002314707652413</v>
      </c>
      <c r="S45">
        <v>19.680911068931991</v>
      </c>
      <c r="T45">
        <v>58.712717929725464</v>
      </c>
      <c r="U45" s="115">
        <f t="shared" si="2"/>
        <v>216.02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300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240</v>
      </c>
      <c r="G46">
        <f t="shared" si="5"/>
        <v>216.01999999999998</v>
      </c>
      <c r="H46" s="113"/>
      <c r="I46">
        <f>BRPL_EOD!AI46+BRPL_EOD!AJ46</f>
        <v>84.03</v>
      </c>
      <c r="J46">
        <f>BYPL_EOD!AI46+BYPL_EOD!AJ46</f>
        <v>48.59</v>
      </c>
      <c r="K46">
        <f>MES_EOD!AI46+MES_EOD!AJ46</f>
        <v>5</v>
      </c>
      <c r="L46">
        <f>NDMC_EOD!AI46+NDMC_EOD!AJ46</f>
        <v>19.68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84.033890097680654</v>
      </c>
      <c r="Q46">
        <v>48.592249432896622</v>
      </c>
      <c r="R46">
        <v>5.0002314707652413</v>
      </c>
      <c r="S46">
        <v>19.680911068931991</v>
      </c>
      <c r="T46">
        <v>58.712717929725464</v>
      </c>
      <c r="U46" s="115">
        <f t="shared" si="2"/>
        <v>216.02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300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240</v>
      </c>
      <c r="G47">
        <f t="shared" si="5"/>
        <v>216.01999999999998</v>
      </c>
      <c r="H47" s="113"/>
      <c r="I47">
        <f>BRPL_EOD!AI47+BRPL_EOD!AJ47</f>
        <v>84.03</v>
      </c>
      <c r="J47">
        <f>BYPL_EOD!AI47+BYPL_EOD!AJ47</f>
        <v>48.59</v>
      </c>
      <c r="K47">
        <f>MES_EOD!AI47+MES_EOD!AJ47</f>
        <v>5</v>
      </c>
      <c r="L47">
        <f>NDMC_EOD!AI47+NDMC_EOD!AJ47</f>
        <v>19.68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84.033890097680654</v>
      </c>
      <c r="Q47">
        <v>48.592249432896622</v>
      </c>
      <c r="R47">
        <v>5.0002314707652413</v>
      </c>
      <c r="S47">
        <v>19.680911068931991</v>
      </c>
      <c r="T47">
        <v>58.712717929725464</v>
      </c>
      <c r="U47" s="115">
        <f t="shared" si="2"/>
        <v>216.02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300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240</v>
      </c>
      <c r="G48">
        <f t="shared" si="5"/>
        <v>216.01999999999998</v>
      </c>
      <c r="H48" s="113"/>
      <c r="I48">
        <f>BRPL_EOD!AI48+BRPL_EOD!AJ48</f>
        <v>84.03</v>
      </c>
      <c r="J48">
        <f>BYPL_EOD!AI48+BYPL_EOD!AJ48</f>
        <v>48.59</v>
      </c>
      <c r="K48">
        <f>MES_EOD!AI48+MES_EOD!AJ48</f>
        <v>5</v>
      </c>
      <c r="L48">
        <f>NDMC_EOD!AI48+NDMC_EOD!AJ48</f>
        <v>19.68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84.033890097680654</v>
      </c>
      <c r="Q48">
        <v>48.592249432896622</v>
      </c>
      <c r="R48">
        <v>5.0002314707652413</v>
      </c>
      <c r="S48">
        <v>19.680911068931991</v>
      </c>
      <c r="T48">
        <v>58.712717929725464</v>
      </c>
      <c r="U48" s="115">
        <f t="shared" si="2"/>
        <v>216.02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300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240</v>
      </c>
      <c r="G49">
        <f t="shared" si="5"/>
        <v>216.01999999999998</v>
      </c>
      <c r="H49" s="113"/>
      <c r="I49">
        <f>BRPL_EOD!AI49+BRPL_EOD!AJ49</f>
        <v>84.03</v>
      </c>
      <c r="J49">
        <f>BYPL_EOD!AI49+BYPL_EOD!AJ49</f>
        <v>48.59</v>
      </c>
      <c r="K49">
        <f>MES_EOD!AI49+MES_EOD!AJ49</f>
        <v>5</v>
      </c>
      <c r="L49">
        <f>NDMC_EOD!AI49+NDMC_EOD!AJ49</f>
        <v>19.68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84.033890097680654</v>
      </c>
      <c r="Q49">
        <v>48.592249432896622</v>
      </c>
      <c r="R49">
        <v>5.0002314707652413</v>
      </c>
      <c r="S49">
        <v>19.680911068931991</v>
      </c>
      <c r="T49">
        <v>58.712717929725464</v>
      </c>
      <c r="U49" s="115">
        <f t="shared" si="2"/>
        <v>216.02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300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240</v>
      </c>
      <c r="G50">
        <f t="shared" si="5"/>
        <v>216.01999999999998</v>
      </c>
      <c r="H50" s="113"/>
      <c r="I50">
        <f>BRPL_EOD!AI50+BRPL_EOD!AJ50</f>
        <v>84.03</v>
      </c>
      <c r="J50">
        <f>BYPL_EOD!AI50+BYPL_EOD!AJ50</f>
        <v>48.59</v>
      </c>
      <c r="K50">
        <f>MES_EOD!AI50+MES_EOD!AJ50</f>
        <v>5</v>
      </c>
      <c r="L50">
        <f>NDMC_EOD!AI50+NDMC_EOD!AJ50</f>
        <v>19.68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84.033890097680654</v>
      </c>
      <c r="Q50">
        <v>48.592249432896622</v>
      </c>
      <c r="R50">
        <v>5.0002314707652413</v>
      </c>
      <c r="S50">
        <v>19.680911068931991</v>
      </c>
      <c r="T50">
        <v>58.712717929725464</v>
      </c>
      <c r="U50" s="115">
        <f t="shared" si="2"/>
        <v>216.02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295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236</v>
      </c>
      <c r="G51">
        <f t="shared" si="5"/>
        <v>216.01999999999998</v>
      </c>
      <c r="H51" s="113"/>
      <c r="I51">
        <f>BRPL_EOD!AI51+BRPL_EOD!AJ51</f>
        <v>84.03</v>
      </c>
      <c r="J51">
        <f>BYPL_EOD!AI51+BYPL_EOD!AJ51</f>
        <v>48.59</v>
      </c>
      <c r="K51">
        <f>MES_EOD!AI51+MES_EOD!AJ51</f>
        <v>5</v>
      </c>
      <c r="L51">
        <f>NDMC_EOD!AI51+NDMC_EOD!AJ51</f>
        <v>19.68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84.033890097680654</v>
      </c>
      <c r="Q51">
        <v>48.592249432896622</v>
      </c>
      <c r="R51">
        <v>5.0002314707652413</v>
      </c>
      <c r="S51">
        <v>19.680911068931991</v>
      </c>
      <c r="T51">
        <v>58.712717929725464</v>
      </c>
      <c r="U51" s="115">
        <f t="shared" si="2"/>
        <v>216.02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295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236</v>
      </c>
      <c r="G52">
        <f t="shared" si="5"/>
        <v>216.01999999999998</v>
      </c>
      <c r="H52" s="113"/>
      <c r="I52">
        <f>BRPL_EOD!AI52+BRPL_EOD!AJ52</f>
        <v>84.03</v>
      </c>
      <c r="J52">
        <f>BYPL_EOD!AI52+BYPL_EOD!AJ52</f>
        <v>48.59</v>
      </c>
      <c r="K52">
        <f>MES_EOD!AI52+MES_EOD!AJ52</f>
        <v>5</v>
      </c>
      <c r="L52">
        <f>NDMC_EOD!AI52+NDMC_EOD!AJ52</f>
        <v>19.68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84.033890097680654</v>
      </c>
      <c r="Q52">
        <v>48.592249432896622</v>
      </c>
      <c r="R52">
        <v>5.0002314707652413</v>
      </c>
      <c r="S52">
        <v>19.680911068931991</v>
      </c>
      <c r="T52">
        <v>58.712717929725464</v>
      </c>
      <c r="U52" s="115">
        <f t="shared" si="2"/>
        <v>216.02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295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236</v>
      </c>
      <c r="G53">
        <f t="shared" si="5"/>
        <v>216.01999999999998</v>
      </c>
      <c r="H53" s="113"/>
      <c r="I53">
        <f>BRPL_EOD!AI53+BRPL_EOD!AJ53</f>
        <v>84.03</v>
      </c>
      <c r="J53">
        <f>BYPL_EOD!AI53+BYPL_EOD!AJ53</f>
        <v>48.59</v>
      </c>
      <c r="K53">
        <f>MES_EOD!AI53+MES_EOD!AJ53</f>
        <v>5</v>
      </c>
      <c r="L53">
        <f>NDMC_EOD!AI53+NDMC_EOD!AJ53</f>
        <v>19.68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84.033890097680654</v>
      </c>
      <c r="Q53">
        <v>48.592249432896622</v>
      </c>
      <c r="R53">
        <v>5.0002314707652413</v>
      </c>
      <c r="S53">
        <v>19.680911068931991</v>
      </c>
      <c r="T53">
        <v>58.712717929725464</v>
      </c>
      <c r="U53" s="115">
        <f t="shared" si="2"/>
        <v>216.02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295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236</v>
      </c>
      <c r="G54">
        <f t="shared" si="5"/>
        <v>216.01999999999998</v>
      </c>
      <c r="H54" s="113"/>
      <c r="I54">
        <f>BRPL_EOD!AI54+BRPL_EOD!AJ54</f>
        <v>84.03</v>
      </c>
      <c r="J54">
        <f>BYPL_EOD!AI54+BYPL_EOD!AJ54</f>
        <v>48.59</v>
      </c>
      <c r="K54">
        <f>MES_EOD!AI54+MES_EOD!AJ54</f>
        <v>5</v>
      </c>
      <c r="L54">
        <f>NDMC_EOD!AI54+NDMC_EOD!AJ54</f>
        <v>19.68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84.033890097680654</v>
      </c>
      <c r="Q54">
        <v>48.592249432896622</v>
      </c>
      <c r="R54">
        <v>5.0002314707652413</v>
      </c>
      <c r="S54">
        <v>19.680911068931991</v>
      </c>
      <c r="T54">
        <v>58.712717929725464</v>
      </c>
      <c r="U54" s="115">
        <f t="shared" si="2"/>
        <v>216.02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295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236</v>
      </c>
      <c r="G55">
        <f t="shared" si="5"/>
        <v>216.01999999999998</v>
      </c>
      <c r="H55" s="113"/>
      <c r="I55">
        <f>BRPL_EOD!AI55+BRPL_EOD!AJ55</f>
        <v>84.03</v>
      </c>
      <c r="J55">
        <f>BYPL_EOD!AI55+BYPL_EOD!AJ55</f>
        <v>48.59</v>
      </c>
      <c r="K55">
        <f>MES_EOD!AI55+MES_EOD!AJ55</f>
        <v>5</v>
      </c>
      <c r="L55">
        <f>NDMC_EOD!AI55+NDMC_EOD!AJ55</f>
        <v>19.68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84.033890097680654</v>
      </c>
      <c r="Q55">
        <v>48.592249432896622</v>
      </c>
      <c r="R55">
        <v>5.0002314707652413</v>
      </c>
      <c r="S55">
        <v>19.680911068931991</v>
      </c>
      <c r="T55">
        <v>58.712717929725464</v>
      </c>
      <c r="U55" s="115">
        <f t="shared" si="2"/>
        <v>216.02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295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236</v>
      </c>
      <c r="G56">
        <f t="shared" si="5"/>
        <v>216.01999999999998</v>
      </c>
      <c r="H56" s="113"/>
      <c r="I56">
        <f>BRPL_EOD!AI56+BRPL_EOD!AJ56</f>
        <v>84.03</v>
      </c>
      <c r="J56">
        <f>BYPL_EOD!AI56+BYPL_EOD!AJ56</f>
        <v>48.59</v>
      </c>
      <c r="K56">
        <f>MES_EOD!AI56+MES_EOD!AJ56</f>
        <v>5</v>
      </c>
      <c r="L56">
        <f>NDMC_EOD!AI56+NDMC_EOD!AJ56</f>
        <v>19.68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84.033890097680654</v>
      </c>
      <c r="Q56">
        <v>48.592249432896622</v>
      </c>
      <c r="R56">
        <v>5.0002314707652413</v>
      </c>
      <c r="S56">
        <v>19.680911068931991</v>
      </c>
      <c r="T56">
        <v>58.712717929725464</v>
      </c>
      <c r="U56" s="115">
        <f t="shared" si="2"/>
        <v>216.02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295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236</v>
      </c>
      <c r="G57">
        <f t="shared" si="5"/>
        <v>216.01999999999998</v>
      </c>
      <c r="H57" s="113"/>
      <c r="I57">
        <f>BRPL_EOD!AI57+BRPL_EOD!AJ57</f>
        <v>84.03</v>
      </c>
      <c r="J57">
        <f>BYPL_EOD!AI57+BYPL_EOD!AJ57</f>
        <v>48.59</v>
      </c>
      <c r="K57">
        <f>MES_EOD!AI57+MES_EOD!AJ57</f>
        <v>5</v>
      </c>
      <c r="L57">
        <f>NDMC_EOD!AI57+NDMC_EOD!AJ57</f>
        <v>19.68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84.033890097680654</v>
      </c>
      <c r="Q57">
        <v>48.592249432896622</v>
      </c>
      <c r="R57">
        <v>5.0002314707652413</v>
      </c>
      <c r="S57">
        <v>19.680911068931991</v>
      </c>
      <c r="T57">
        <v>58.712717929725464</v>
      </c>
      <c r="U57" s="115">
        <f t="shared" si="2"/>
        <v>216.02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295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236</v>
      </c>
      <c r="G58">
        <f t="shared" si="5"/>
        <v>216.01999999999998</v>
      </c>
      <c r="H58" s="113"/>
      <c r="I58">
        <f>BRPL_EOD!AI58+BRPL_EOD!AJ58</f>
        <v>84.03</v>
      </c>
      <c r="J58">
        <f>BYPL_EOD!AI58+BYPL_EOD!AJ58</f>
        <v>48.59</v>
      </c>
      <c r="K58">
        <f>MES_EOD!AI58+MES_EOD!AJ58</f>
        <v>5</v>
      </c>
      <c r="L58">
        <f>NDMC_EOD!AI58+NDMC_EOD!AJ58</f>
        <v>19.68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84.033890097680654</v>
      </c>
      <c r="Q58">
        <v>48.592249432896622</v>
      </c>
      <c r="R58">
        <v>5.0002314707652413</v>
      </c>
      <c r="S58">
        <v>19.680911068931991</v>
      </c>
      <c r="T58">
        <v>58.712717929725464</v>
      </c>
      <c r="U58" s="115">
        <f t="shared" si="2"/>
        <v>216.02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295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236</v>
      </c>
      <c r="G59">
        <f t="shared" si="5"/>
        <v>216.01999999999998</v>
      </c>
      <c r="H59" s="113"/>
      <c r="I59">
        <f>BRPL_EOD!AI59+BRPL_EOD!AJ59</f>
        <v>84.03</v>
      </c>
      <c r="J59">
        <f>BYPL_EOD!AI59+BYPL_EOD!AJ59</f>
        <v>48.59</v>
      </c>
      <c r="K59">
        <f>MES_EOD!AI59+MES_EOD!AJ59</f>
        <v>5</v>
      </c>
      <c r="L59">
        <f>NDMC_EOD!AI59+NDMC_EOD!AJ59</f>
        <v>19.68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84.033890097680654</v>
      </c>
      <c r="Q59">
        <v>48.592249432896622</v>
      </c>
      <c r="R59">
        <v>5.0002314707652413</v>
      </c>
      <c r="S59">
        <v>19.680911068931991</v>
      </c>
      <c r="T59">
        <v>58.712717929725464</v>
      </c>
      <c r="U59" s="115">
        <f t="shared" si="2"/>
        <v>216.02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295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236</v>
      </c>
      <c r="G60">
        <f t="shared" si="5"/>
        <v>216.01999999999998</v>
      </c>
      <c r="H60" s="113"/>
      <c r="I60">
        <f>BRPL_EOD!AI60+BRPL_EOD!AJ60</f>
        <v>84.03</v>
      </c>
      <c r="J60">
        <f>BYPL_EOD!AI60+BYPL_EOD!AJ60</f>
        <v>48.59</v>
      </c>
      <c r="K60">
        <f>MES_EOD!AI60+MES_EOD!AJ60</f>
        <v>5</v>
      </c>
      <c r="L60">
        <f>NDMC_EOD!AI60+NDMC_EOD!AJ60</f>
        <v>19.68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84.033890097680654</v>
      </c>
      <c r="Q60">
        <v>48.592249432896622</v>
      </c>
      <c r="R60">
        <v>5.0002314707652413</v>
      </c>
      <c r="S60">
        <v>19.680911068931991</v>
      </c>
      <c r="T60">
        <v>58.712717929725464</v>
      </c>
      <c r="U60" s="115">
        <f t="shared" si="2"/>
        <v>216.02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295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236</v>
      </c>
      <c r="G61">
        <f t="shared" si="5"/>
        <v>216.01999999999998</v>
      </c>
      <c r="H61" s="113"/>
      <c r="I61">
        <f>BRPL_EOD!AI61+BRPL_EOD!AJ61</f>
        <v>84.03</v>
      </c>
      <c r="J61">
        <f>BYPL_EOD!AI61+BYPL_EOD!AJ61</f>
        <v>48.59</v>
      </c>
      <c r="K61">
        <f>MES_EOD!AI61+MES_EOD!AJ61</f>
        <v>5</v>
      </c>
      <c r="L61">
        <f>NDMC_EOD!AI61+NDMC_EOD!AJ61</f>
        <v>19.68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84.033890097680654</v>
      </c>
      <c r="Q61">
        <v>48.592249432896622</v>
      </c>
      <c r="R61">
        <v>5.0002314707652413</v>
      </c>
      <c r="S61">
        <v>19.680911068931991</v>
      </c>
      <c r="T61">
        <v>58.712717929725464</v>
      </c>
      <c r="U61" s="115">
        <f t="shared" si="2"/>
        <v>216.02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295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236</v>
      </c>
      <c r="G62">
        <f t="shared" si="5"/>
        <v>216.01999999999998</v>
      </c>
      <c r="H62" s="113"/>
      <c r="I62">
        <f>BRPL_EOD!AI62+BRPL_EOD!AJ62</f>
        <v>84.03</v>
      </c>
      <c r="J62">
        <f>BYPL_EOD!AI62+BYPL_EOD!AJ62</f>
        <v>48.59</v>
      </c>
      <c r="K62">
        <f>MES_EOD!AI62+MES_EOD!AJ62</f>
        <v>5</v>
      </c>
      <c r="L62">
        <f>NDMC_EOD!AI62+NDMC_EOD!AJ62</f>
        <v>19.68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84.033890097680654</v>
      </c>
      <c r="Q62">
        <v>48.592249432896622</v>
      </c>
      <c r="R62">
        <v>5.0002314707652413</v>
      </c>
      <c r="S62">
        <v>19.680911068931991</v>
      </c>
      <c r="T62">
        <v>58.712717929725464</v>
      </c>
      <c r="U62" s="115">
        <f t="shared" si="2"/>
        <v>216.02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295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236</v>
      </c>
      <c r="G63">
        <f t="shared" si="5"/>
        <v>216.01999999999998</v>
      </c>
      <c r="H63" s="113"/>
      <c r="I63">
        <f>BRPL_EOD!AI63+BRPL_EOD!AJ63</f>
        <v>84.03</v>
      </c>
      <c r="J63">
        <f>BYPL_EOD!AI63+BYPL_EOD!AJ63</f>
        <v>48.59</v>
      </c>
      <c r="K63">
        <f>MES_EOD!AI63+MES_EOD!AJ63</f>
        <v>5</v>
      </c>
      <c r="L63">
        <f>NDMC_EOD!AI63+NDMC_EOD!AJ63</f>
        <v>19.68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84.033890097680654</v>
      </c>
      <c r="Q63">
        <v>48.592249432896622</v>
      </c>
      <c r="R63">
        <v>5.0002314707652413</v>
      </c>
      <c r="S63">
        <v>19.680911068931991</v>
      </c>
      <c r="T63">
        <v>58.712717929725464</v>
      </c>
      <c r="U63" s="115">
        <f t="shared" si="2"/>
        <v>216.02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295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236</v>
      </c>
      <c r="G64">
        <f t="shared" si="5"/>
        <v>216.01999999999998</v>
      </c>
      <c r="H64" s="113"/>
      <c r="I64">
        <f>BRPL_EOD!AI64+BRPL_EOD!AJ64</f>
        <v>84.03</v>
      </c>
      <c r="J64">
        <f>BYPL_EOD!AI64+BYPL_EOD!AJ64</f>
        <v>48.59</v>
      </c>
      <c r="K64">
        <f>MES_EOD!AI64+MES_EOD!AJ64</f>
        <v>5</v>
      </c>
      <c r="L64">
        <f>NDMC_EOD!AI64+NDMC_EOD!AJ64</f>
        <v>19.68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84.033890097680654</v>
      </c>
      <c r="Q64">
        <v>48.592249432896622</v>
      </c>
      <c r="R64">
        <v>5.0002314707652413</v>
      </c>
      <c r="S64">
        <v>19.680911068931991</v>
      </c>
      <c r="T64">
        <v>58.712717929725464</v>
      </c>
      <c r="U64" s="115">
        <f t="shared" si="2"/>
        <v>216.02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295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236</v>
      </c>
      <c r="G65">
        <f t="shared" si="5"/>
        <v>216.01999999999998</v>
      </c>
      <c r="H65" s="113"/>
      <c r="I65">
        <f>BRPL_EOD!AI65+BRPL_EOD!AJ65</f>
        <v>84.03</v>
      </c>
      <c r="J65">
        <f>BYPL_EOD!AI65+BYPL_EOD!AJ65</f>
        <v>48.59</v>
      </c>
      <c r="K65">
        <f>MES_EOD!AI65+MES_EOD!AJ65</f>
        <v>5</v>
      </c>
      <c r="L65">
        <f>NDMC_EOD!AI65+NDMC_EOD!AJ65</f>
        <v>19.68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84.033890097680654</v>
      </c>
      <c r="Q65">
        <v>48.592249432896622</v>
      </c>
      <c r="R65">
        <v>5.0002314707652413</v>
      </c>
      <c r="S65">
        <v>19.680911068931991</v>
      </c>
      <c r="T65">
        <v>58.712717929725464</v>
      </c>
      <c r="U65" s="115">
        <f t="shared" si="2"/>
        <v>216.02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295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236</v>
      </c>
      <c r="G66">
        <f t="shared" si="5"/>
        <v>216.01999999999998</v>
      </c>
      <c r="H66" s="113"/>
      <c r="I66">
        <f>BRPL_EOD!AI66+BRPL_EOD!AJ66</f>
        <v>84.03</v>
      </c>
      <c r="J66">
        <f>BYPL_EOD!AI66+BYPL_EOD!AJ66</f>
        <v>48.59</v>
      </c>
      <c r="K66">
        <f>MES_EOD!AI66+MES_EOD!AJ66</f>
        <v>5</v>
      </c>
      <c r="L66">
        <f>NDMC_EOD!AI66+NDMC_EOD!AJ66</f>
        <v>19.68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84.033890097680654</v>
      </c>
      <c r="Q66">
        <v>48.592249432896622</v>
      </c>
      <c r="R66">
        <v>5.0002314707652413</v>
      </c>
      <c r="S66">
        <v>19.680911068931991</v>
      </c>
      <c r="T66">
        <v>58.712717929725464</v>
      </c>
      <c r="U66" s="115">
        <f t="shared" si="2"/>
        <v>216.02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295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236</v>
      </c>
      <c r="G67">
        <f t="shared" si="5"/>
        <v>216.01999999999998</v>
      </c>
      <c r="H67" s="113"/>
      <c r="I67">
        <f>BRPL_EOD!AI67+BRPL_EOD!AJ67</f>
        <v>84.03</v>
      </c>
      <c r="J67">
        <f>BYPL_EOD!AI67+BYPL_EOD!AJ67</f>
        <v>48.59</v>
      </c>
      <c r="K67">
        <f>MES_EOD!AI67+MES_EOD!AJ67</f>
        <v>5</v>
      </c>
      <c r="L67">
        <f>NDMC_EOD!AI67+NDMC_EOD!AJ67</f>
        <v>19.68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84.033890097680654</v>
      </c>
      <c r="Q67">
        <v>48.592249432896622</v>
      </c>
      <c r="R67">
        <v>5.0002314707652413</v>
      </c>
      <c r="S67">
        <v>19.680911068931991</v>
      </c>
      <c r="T67">
        <v>58.712717929725464</v>
      </c>
      <c r="U67" s="115">
        <f t="shared" ref="U67:U98" si="9">SUM(P67:T67)</f>
        <v>216.02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295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236</v>
      </c>
      <c r="G68">
        <f t="shared" ref="G68:G98" si="12">(D68+E68)</f>
        <v>216.01999999999998</v>
      </c>
      <c r="H68" s="113"/>
      <c r="I68">
        <f>BRPL_EOD!AI68+BRPL_EOD!AJ68</f>
        <v>84.03</v>
      </c>
      <c r="J68">
        <f>BYPL_EOD!AI68+BYPL_EOD!AJ68</f>
        <v>48.59</v>
      </c>
      <c r="K68">
        <f>MES_EOD!AI68+MES_EOD!AJ68</f>
        <v>5</v>
      </c>
      <c r="L68">
        <f>NDMC_EOD!AI68+NDMC_EOD!AJ68</f>
        <v>19.68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84.033890097680654</v>
      </c>
      <c r="Q68">
        <v>48.592249432896622</v>
      </c>
      <c r="R68">
        <v>5.0002314707652413</v>
      </c>
      <c r="S68">
        <v>19.680911068931991</v>
      </c>
      <c r="T68">
        <v>58.712717929725464</v>
      </c>
      <c r="U68" s="115">
        <f t="shared" si="9"/>
        <v>216.02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295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236</v>
      </c>
      <c r="G69">
        <f t="shared" si="12"/>
        <v>216.01999999999998</v>
      </c>
      <c r="H69" s="113"/>
      <c r="I69">
        <f>BRPL_EOD!AI69+BRPL_EOD!AJ69</f>
        <v>84.03</v>
      </c>
      <c r="J69">
        <f>BYPL_EOD!AI69+BYPL_EOD!AJ69</f>
        <v>48.59</v>
      </c>
      <c r="K69">
        <f>MES_EOD!AI69+MES_EOD!AJ69</f>
        <v>5</v>
      </c>
      <c r="L69">
        <f>NDMC_EOD!AI69+NDMC_EOD!AJ69</f>
        <v>19.68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84.033890097680654</v>
      </c>
      <c r="Q69">
        <v>48.592249432896622</v>
      </c>
      <c r="R69">
        <v>5.0002314707652413</v>
      </c>
      <c r="S69">
        <v>19.680911068931991</v>
      </c>
      <c r="T69">
        <v>58.712717929725464</v>
      </c>
      <c r="U69" s="115">
        <f t="shared" si="9"/>
        <v>216.02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295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236</v>
      </c>
      <c r="G70">
        <f t="shared" si="12"/>
        <v>216.01999999999998</v>
      </c>
      <c r="H70" s="113"/>
      <c r="I70">
        <f>BRPL_EOD!AI70+BRPL_EOD!AJ70</f>
        <v>84.03</v>
      </c>
      <c r="J70">
        <f>BYPL_EOD!AI70+BYPL_EOD!AJ70</f>
        <v>48.59</v>
      </c>
      <c r="K70">
        <f>MES_EOD!AI70+MES_EOD!AJ70</f>
        <v>5</v>
      </c>
      <c r="L70">
        <f>NDMC_EOD!AI70+NDMC_EOD!AJ70</f>
        <v>19.68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84.033890097680654</v>
      </c>
      <c r="Q70">
        <v>48.592249432896622</v>
      </c>
      <c r="R70">
        <v>5.0002314707652413</v>
      </c>
      <c r="S70">
        <v>19.680911068931991</v>
      </c>
      <c r="T70">
        <v>58.712717929725464</v>
      </c>
      <c r="U70" s="115">
        <f t="shared" si="9"/>
        <v>216.02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295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236</v>
      </c>
      <c r="G71">
        <f t="shared" si="12"/>
        <v>216.01999999999998</v>
      </c>
      <c r="H71" s="113"/>
      <c r="I71">
        <f>BRPL_EOD!AI71+BRPL_EOD!AJ71</f>
        <v>84.03</v>
      </c>
      <c r="J71">
        <f>BYPL_EOD!AI71+BYPL_EOD!AJ71</f>
        <v>48.59</v>
      </c>
      <c r="K71">
        <f>MES_EOD!AI71+MES_EOD!AJ71</f>
        <v>5</v>
      </c>
      <c r="L71">
        <f>NDMC_EOD!AI71+NDMC_EOD!AJ71</f>
        <v>19.68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84.033890097680654</v>
      </c>
      <c r="Q71">
        <v>48.592249432896622</v>
      </c>
      <c r="R71">
        <v>5.0002314707652413</v>
      </c>
      <c r="S71">
        <v>19.680911068931991</v>
      </c>
      <c r="T71">
        <v>58.712717929725464</v>
      </c>
      <c r="U71" s="115">
        <f t="shared" si="9"/>
        <v>216.02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295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236</v>
      </c>
      <c r="G72">
        <f t="shared" si="12"/>
        <v>216.01999999999998</v>
      </c>
      <c r="H72" s="113"/>
      <c r="I72">
        <f>BRPL_EOD!AI72+BRPL_EOD!AJ72</f>
        <v>84.03</v>
      </c>
      <c r="J72">
        <f>BYPL_EOD!AI72+BYPL_EOD!AJ72</f>
        <v>48.59</v>
      </c>
      <c r="K72">
        <f>MES_EOD!AI72+MES_EOD!AJ72</f>
        <v>5</v>
      </c>
      <c r="L72">
        <f>NDMC_EOD!AI72+NDMC_EOD!AJ72</f>
        <v>19.68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84.033890097680654</v>
      </c>
      <c r="Q72">
        <v>48.592249432896622</v>
      </c>
      <c r="R72">
        <v>5.0002314707652413</v>
      </c>
      <c r="S72">
        <v>19.680911068931991</v>
      </c>
      <c r="T72">
        <v>58.712717929725464</v>
      </c>
      <c r="U72" s="115">
        <f t="shared" si="9"/>
        <v>216.02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295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236</v>
      </c>
      <c r="G73">
        <f t="shared" si="12"/>
        <v>216.01999999999998</v>
      </c>
      <c r="H73" s="113"/>
      <c r="I73">
        <f>BRPL_EOD!AI73+BRPL_EOD!AJ73</f>
        <v>84.03</v>
      </c>
      <c r="J73">
        <f>BYPL_EOD!AI73+BYPL_EOD!AJ73</f>
        <v>48.59</v>
      </c>
      <c r="K73">
        <f>MES_EOD!AI73+MES_EOD!AJ73</f>
        <v>5</v>
      </c>
      <c r="L73">
        <f>NDMC_EOD!AI73+NDMC_EOD!AJ73</f>
        <v>19.68</v>
      </c>
      <c r="M73">
        <f>TPDDL_EOD!AI73+TPDDL_EOD!AJ73</f>
        <v>58.71</v>
      </c>
      <c r="N73">
        <f t="shared" si="7"/>
        <v>216.01000000000002</v>
      </c>
      <c r="O73" s="113">
        <f t="shared" si="8"/>
        <v>9.9999999999624833E-3</v>
      </c>
      <c r="P73">
        <v>84.033890097680654</v>
      </c>
      <c r="Q73">
        <v>48.592249432896622</v>
      </c>
      <c r="R73">
        <v>5.0002314707652413</v>
      </c>
      <c r="S73">
        <v>19.680911068931991</v>
      </c>
      <c r="T73">
        <v>58.712717929725464</v>
      </c>
      <c r="U73" s="115">
        <f t="shared" si="9"/>
        <v>216.02</v>
      </c>
      <c r="V73" s="113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295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236</v>
      </c>
      <c r="G74">
        <f t="shared" si="12"/>
        <v>216.01999999999998</v>
      </c>
      <c r="H74" s="113"/>
      <c r="I74">
        <f>BRPL_EOD!AI74+BRPL_EOD!AJ74</f>
        <v>84.03</v>
      </c>
      <c r="J74">
        <f>BYPL_EOD!AI74+BYPL_EOD!AJ74</f>
        <v>48.59</v>
      </c>
      <c r="K74">
        <f>MES_EOD!AI74+MES_EOD!AJ74</f>
        <v>5</v>
      </c>
      <c r="L74">
        <f>NDMC_EOD!AI74+NDMC_EOD!AJ74</f>
        <v>19.68</v>
      </c>
      <c r="M74">
        <f>TPDDL_EOD!AI74+TPDDL_EOD!AJ74</f>
        <v>58.71</v>
      </c>
      <c r="N74">
        <f t="shared" si="7"/>
        <v>216.01000000000002</v>
      </c>
      <c r="O74" s="113">
        <f t="shared" si="8"/>
        <v>9.9999999999624833E-3</v>
      </c>
      <c r="P74">
        <v>84.033890097680654</v>
      </c>
      <c r="Q74">
        <v>48.592249432896622</v>
      </c>
      <c r="R74">
        <v>5.0002314707652413</v>
      </c>
      <c r="S74">
        <v>19.680911068931991</v>
      </c>
      <c r="T74">
        <v>58.712717929725464</v>
      </c>
      <c r="U74" s="115">
        <f t="shared" si="9"/>
        <v>216.02</v>
      </c>
      <c r="V74" s="113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305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244</v>
      </c>
      <c r="G75">
        <f t="shared" si="12"/>
        <v>216.01999999999998</v>
      </c>
      <c r="H75" s="113"/>
      <c r="I75">
        <f>BRPL_EOD!AI75+BRPL_EOD!AJ75</f>
        <v>84.03</v>
      </c>
      <c r="J75">
        <f>BYPL_EOD!AI75+BYPL_EOD!AJ75</f>
        <v>48.59</v>
      </c>
      <c r="K75">
        <f>MES_EOD!AI75+MES_EOD!AJ75</f>
        <v>5</v>
      </c>
      <c r="L75">
        <f>NDMC_EOD!AI75+NDMC_EOD!AJ75</f>
        <v>19.68</v>
      </c>
      <c r="M75">
        <f>TPDDL_EOD!AI75+TPDDL_EOD!AJ75</f>
        <v>58.71</v>
      </c>
      <c r="N75">
        <f t="shared" si="7"/>
        <v>216.01000000000002</v>
      </c>
      <c r="O75" s="113">
        <f t="shared" si="8"/>
        <v>9.9999999999624833E-3</v>
      </c>
      <c r="P75">
        <v>84.033890097680654</v>
      </c>
      <c r="Q75">
        <v>48.592249432896622</v>
      </c>
      <c r="R75">
        <v>5.0002314707652413</v>
      </c>
      <c r="S75">
        <v>19.680911068931991</v>
      </c>
      <c r="T75">
        <v>58.712717929725464</v>
      </c>
      <c r="U75" s="115">
        <f t="shared" si="9"/>
        <v>216.02</v>
      </c>
      <c r="V75" s="113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305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244</v>
      </c>
      <c r="G76">
        <f t="shared" si="12"/>
        <v>216.01999999999998</v>
      </c>
      <c r="H76" s="113"/>
      <c r="I76">
        <f>BRPL_EOD!AI76+BRPL_EOD!AJ76</f>
        <v>84.03</v>
      </c>
      <c r="J76">
        <f>BYPL_EOD!AI76+BYPL_EOD!AJ76</f>
        <v>48.59</v>
      </c>
      <c r="K76">
        <f>MES_EOD!AI76+MES_EOD!AJ76</f>
        <v>5</v>
      </c>
      <c r="L76">
        <f>NDMC_EOD!AI76+NDMC_EOD!AJ76</f>
        <v>19.68</v>
      </c>
      <c r="M76">
        <f>TPDDL_EOD!AI76+TPDDL_EOD!AJ76</f>
        <v>58.71</v>
      </c>
      <c r="N76">
        <f t="shared" si="7"/>
        <v>216.01000000000002</v>
      </c>
      <c r="O76" s="113">
        <f t="shared" si="8"/>
        <v>9.9999999999624833E-3</v>
      </c>
      <c r="P76">
        <v>84.033890097680654</v>
      </c>
      <c r="Q76">
        <v>48.592249432896622</v>
      </c>
      <c r="R76">
        <v>5.0002314707652413</v>
      </c>
      <c r="S76">
        <v>19.680911068931991</v>
      </c>
      <c r="T76">
        <v>58.712717929725464</v>
      </c>
      <c r="U76" s="115">
        <f t="shared" si="9"/>
        <v>216.02</v>
      </c>
      <c r="V76" s="113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305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244</v>
      </c>
      <c r="G77">
        <f t="shared" si="12"/>
        <v>216.01999999999998</v>
      </c>
      <c r="H77" s="113"/>
      <c r="I77">
        <f>BRPL_EOD!AI77+BRPL_EOD!AJ77</f>
        <v>84.03</v>
      </c>
      <c r="J77">
        <f>BYPL_EOD!AI77+BYPL_EOD!AJ77</f>
        <v>48.59</v>
      </c>
      <c r="K77">
        <f>MES_EOD!AI77+MES_EOD!AJ77</f>
        <v>5</v>
      </c>
      <c r="L77">
        <f>NDMC_EOD!AI77+NDMC_EOD!AJ77</f>
        <v>19.68</v>
      </c>
      <c r="M77">
        <f>TPDDL_EOD!AI77+TPDDL_EOD!AJ77</f>
        <v>58.71</v>
      </c>
      <c r="N77">
        <f t="shared" si="7"/>
        <v>216.01000000000002</v>
      </c>
      <c r="O77" s="113">
        <f t="shared" si="8"/>
        <v>9.9999999999624833E-3</v>
      </c>
      <c r="P77">
        <v>84.033890097680654</v>
      </c>
      <c r="Q77">
        <v>48.592249432896622</v>
      </c>
      <c r="R77">
        <v>5.0002314707652413</v>
      </c>
      <c r="S77">
        <v>19.680911068931991</v>
      </c>
      <c r="T77">
        <v>58.712717929725464</v>
      </c>
      <c r="U77" s="115">
        <f t="shared" si="9"/>
        <v>216.02</v>
      </c>
      <c r="V77" s="113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305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244</v>
      </c>
      <c r="G78">
        <f t="shared" si="12"/>
        <v>216.01999999999998</v>
      </c>
      <c r="H78" s="113"/>
      <c r="I78">
        <f>BRPL_EOD!AI78+BRPL_EOD!AJ78</f>
        <v>84.03</v>
      </c>
      <c r="J78">
        <f>BYPL_EOD!AI78+BYPL_EOD!AJ78</f>
        <v>48.59</v>
      </c>
      <c r="K78">
        <f>MES_EOD!AI78+MES_EOD!AJ78</f>
        <v>5</v>
      </c>
      <c r="L78">
        <f>NDMC_EOD!AI78+NDMC_EOD!AJ78</f>
        <v>19.68</v>
      </c>
      <c r="M78">
        <f>TPDDL_EOD!AI78+TPDDL_EOD!AJ78</f>
        <v>58.71</v>
      </c>
      <c r="N78">
        <f t="shared" si="7"/>
        <v>216.01000000000002</v>
      </c>
      <c r="O78" s="113">
        <f t="shared" si="8"/>
        <v>9.9999999999624833E-3</v>
      </c>
      <c r="P78">
        <v>84.033890097680654</v>
      </c>
      <c r="Q78">
        <v>48.592249432896622</v>
      </c>
      <c r="R78">
        <v>5.0002314707652413</v>
      </c>
      <c r="S78">
        <v>19.680911068931991</v>
      </c>
      <c r="T78">
        <v>58.712717929725464</v>
      </c>
      <c r="U78" s="115">
        <f t="shared" si="9"/>
        <v>216.02</v>
      </c>
      <c r="V78" s="113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305</v>
      </c>
      <c r="C79">
        <f>BAWANA!C79</f>
        <v>0</v>
      </c>
      <c r="D79">
        <f>BAWANA!AL79</f>
        <v>221.22000000000003</v>
      </c>
      <c r="E79">
        <f>BAWANA!AM79</f>
        <v>0</v>
      </c>
      <c r="F79">
        <f t="shared" si="11"/>
        <v>244</v>
      </c>
      <c r="G79">
        <f t="shared" si="12"/>
        <v>221.22000000000003</v>
      </c>
      <c r="H79" s="113"/>
      <c r="I79">
        <f>BRPL_EOD!AI79+BRPL_EOD!AJ79</f>
        <v>84</v>
      </c>
      <c r="J79">
        <f>BYPL_EOD!AI79+BYPL_EOD!AJ79</f>
        <v>48.1</v>
      </c>
      <c r="K79">
        <f>MES_EOD!AI79+MES_EOD!AJ79</f>
        <v>5</v>
      </c>
      <c r="L79">
        <f>NDMC_EOD!AI79+NDMC_EOD!AJ79</f>
        <v>17.78</v>
      </c>
      <c r="M79">
        <f>TPDDL_EOD!AI79+TPDDL_EOD!AJ79</f>
        <v>66.34</v>
      </c>
      <c r="N79">
        <f t="shared" si="7"/>
        <v>221.22</v>
      </c>
      <c r="O79" s="113">
        <f t="shared" si="8"/>
        <v>0</v>
      </c>
      <c r="P79">
        <v>84.000000000000014</v>
      </c>
      <c r="Q79">
        <v>48.100000000000009</v>
      </c>
      <c r="R79">
        <v>5.0000000000000009</v>
      </c>
      <c r="S79">
        <v>17.780000000000005</v>
      </c>
      <c r="T79">
        <v>66.340000000000018</v>
      </c>
      <c r="U79" s="115">
        <f t="shared" si="9"/>
        <v>221.22000000000003</v>
      </c>
      <c r="V79" s="113">
        <f t="shared" si="10"/>
        <v>0</v>
      </c>
      <c r="Y79">
        <f>BAWANA!AW79+BAWANA!AX79</f>
        <v>24.39</v>
      </c>
      <c r="Z79">
        <f>BAWANA!BD79+BAWANA!BE79</f>
        <v>24.39</v>
      </c>
      <c r="AA79">
        <f>BAWANA!X79+BAWANA!Y79</f>
        <v>24.39</v>
      </c>
      <c r="AB79">
        <f>BAWANA!AE79+BAWANA!AF79</f>
        <v>24.39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305</v>
      </c>
      <c r="C80">
        <f>BAWANA!C80</f>
        <v>0</v>
      </c>
      <c r="D80">
        <f>BAWANA!AL80</f>
        <v>226.2</v>
      </c>
      <c r="E80">
        <f>BAWANA!AM80</f>
        <v>0</v>
      </c>
      <c r="F80">
        <f t="shared" si="11"/>
        <v>244</v>
      </c>
      <c r="G80">
        <f t="shared" si="12"/>
        <v>226.2</v>
      </c>
      <c r="H80" s="113"/>
      <c r="I80">
        <f>BRPL_EOD!AI80+BRPL_EOD!AJ80</f>
        <v>84</v>
      </c>
      <c r="J80">
        <f>BYPL_EOD!AI80+BYPL_EOD!AJ80</f>
        <v>54.9</v>
      </c>
      <c r="K80">
        <f>MES_EOD!AI80+MES_EOD!AJ80</f>
        <v>5</v>
      </c>
      <c r="L80">
        <f>NDMC_EOD!AI80+NDMC_EOD!AJ80</f>
        <v>15.96</v>
      </c>
      <c r="M80">
        <f>TPDDL_EOD!AI80+TPDDL_EOD!AJ80</f>
        <v>66.34</v>
      </c>
      <c r="N80">
        <f t="shared" si="7"/>
        <v>226.20000000000002</v>
      </c>
      <c r="O80" s="113">
        <f t="shared" si="8"/>
        <v>0</v>
      </c>
      <c r="P80">
        <v>83.999999999999986</v>
      </c>
      <c r="Q80">
        <v>54.899999999999991</v>
      </c>
      <c r="R80">
        <v>4.9999999999999991</v>
      </c>
      <c r="S80">
        <v>15.959999999999999</v>
      </c>
      <c r="T80">
        <v>66.339999999999989</v>
      </c>
      <c r="U80" s="115">
        <f t="shared" si="9"/>
        <v>226.2</v>
      </c>
      <c r="V80" s="113">
        <f t="shared" si="10"/>
        <v>0</v>
      </c>
      <c r="Y80">
        <f>BAWANA!AW80+BAWANA!AX80</f>
        <v>21.9</v>
      </c>
      <c r="Z80">
        <f>BAWANA!BD80+BAWANA!BE80</f>
        <v>21.9</v>
      </c>
      <c r="AA80">
        <f>BAWANA!X80+BAWANA!Y80</f>
        <v>21.9</v>
      </c>
      <c r="AB80">
        <f>BAWANA!AE80+BAWANA!AF80</f>
        <v>21.9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305</v>
      </c>
      <c r="C81">
        <f>BAWANA!C81</f>
        <v>0</v>
      </c>
      <c r="D81">
        <f>BAWANA!AL81</f>
        <v>226.2</v>
      </c>
      <c r="E81">
        <f>BAWANA!AM81</f>
        <v>0</v>
      </c>
      <c r="F81">
        <f t="shared" si="11"/>
        <v>244</v>
      </c>
      <c r="G81">
        <f t="shared" si="12"/>
        <v>226.2</v>
      </c>
      <c r="H81" s="113"/>
      <c r="I81">
        <f>BRPL_EOD!AI81+BRPL_EOD!AJ81</f>
        <v>84</v>
      </c>
      <c r="J81">
        <f>BYPL_EOD!AI81+BYPL_EOD!AJ81</f>
        <v>54.9</v>
      </c>
      <c r="K81">
        <f>MES_EOD!AI81+MES_EOD!AJ81</f>
        <v>5</v>
      </c>
      <c r="L81">
        <f>NDMC_EOD!AI81+NDMC_EOD!AJ81</f>
        <v>15.96</v>
      </c>
      <c r="M81">
        <f>TPDDL_EOD!AI81+TPDDL_EOD!AJ81</f>
        <v>66.34</v>
      </c>
      <c r="N81">
        <f t="shared" si="7"/>
        <v>226.20000000000002</v>
      </c>
      <c r="O81" s="113">
        <f t="shared" si="8"/>
        <v>0</v>
      </c>
      <c r="P81">
        <v>83.999999999999986</v>
      </c>
      <c r="Q81">
        <v>54.899999999999991</v>
      </c>
      <c r="R81">
        <v>4.9999999999999991</v>
      </c>
      <c r="S81">
        <v>15.959999999999999</v>
      </c>
      <c r="T81">
        <v>66.339999999999989</v>
      </c>
      <c r="U81" s="115">
        <f t="shared" si="9"/>
        <v>226.2</v>
      </c>
      <c r="V81" s="113">
        <f t="shared" si="10"/>
        <v>0</v>
      </c>
      <c r="Y81">
        <f>BAWANA!AW81+BAWANA!AX81</f>
        <v>21.9</v>
      </c>
      <c r="Z81">
        <f>BAWANA!BD81+BAWANA!BE81</f>
        <v>21.9</v>
      </c>
      <c r="AA81">
        <f>BAWANA!X81+BAWANA!Y81</f>
        <v>21.9</v>
      </c>
      <c r="AB81">
        <f>BAWANA!AE81+BAWANA!AF81</f>
        <v>21.9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305</v>
      </c>
      <c r="C82">
        <f>BAWANA!C82</f>
        <v>0</v>
      </c>
      <c r="D82">
        <f>BAWANA!AL82</f>
        <v>226.2</v>
      </c>
      <c r="E82">
        <f>BAWANA!AM82</f>
        <v>0</v>
      </c>
      <c r="F82">
        <f t="shared" si="11"/>
        <v>244</v>
      </c>
      <c r="G82">
        <f t="shared" si="12"/>
        <v>226.2</v>
      </c>
      <c r="H82" s="113"/>
      <c r="I82">
        <f>BRPL_EOD!AI82+BRPL_EOD!AJ82</f>
        <v>84</v>
      </c>
      <c r="J82">
        <f>BYPL_EOD!AI82+BYPL_EOD!AJ82</f>
        <v>54.9</v>
      </c>
      <c r="K82">
        <f>MES_EOD!AI82+MES_EOD!AJ82</f>
        <v>5</v>
      </c>
      <c r="L82">
        <f>NDMC_EOD!AI82+NDMC_EOD!AJ82</f>
        <v>15.96</v>
      </c>
      <c r="M82">
        <f>TPDDL_EOD!AI82+TPDDL_EOD!AJ82</f>
        <v>66.34</v>
      </c>
      <c r="N82">
        <f t="shared" si="7"/>
        <v>226.20000000000002</v>
      </c>
      <c r="O82" s="113">
        <f t="shared" si="8"/>
        <v>0</v>
      </c>
      <c r="P82">
        <v>83.999999999999986</v>
      </c>
      <c r="Q82">
        <v>54.899999999999991</v>
      </c>
      <c r="R82">
        <v>4.9999999999999991</v>
      </c>
      <c r="S82">
        <v>15.959999999999999</v>
      </c>
      <c r="T82">
        <v>66.339999999999989</v>
      </c>
      <c r="U82" s="115">
        <f t="shared" si="9"/>
        <v>226.2</v>
      </c>
      <c r="V82" s="113">
        <f t="shared" si="10"/>
        <v>0</v>
      </c>
      <c r="Y82">
        <f>BAWANA!AW82+BAWANA!AX82</f>
        <v>21.9</v>
      </c>
      <c r="Z82">
        <f>BAWANA!BD82+BAWANA!BE82</f>
        <v>21.9</v>
      </c>
      <c r="AA82">
        <f>BAWANA!X82+BAWANA!Y82</f>
        <v>21.9</v>
      </c>
      <c r="AB82">
        <f>BAWANA!AE82+BAWANA!AF82</f>
        <v>21.9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305</v>
      </c>
      <c r="C83">
        <f>BAWANA!C83</f>
        <v>0</v>
      </c>
      <c r="D83">
        <f>BAWANA!AL83</f>
        <v>221.22000000000003</v>
      </c>
      <c r="E83">
        <f>BAWANA!AM83</f>
        <v>0</v>
      </c>
      <c r="F83">
        <f t="shared" si="11"/>
        <v>244</v>
      </c>
      <c r="G83">
        <f t="shared" si="12"/>
        <v>221.22000000000003</v>
      </c>
      <c r="H83" s="113"/>
      <c r="I83">
        <f>BRPL_EOD!AI83+BRPL_EOD!AJ83</f>
        <v>84</v>
      </c>
      <c r="J83">
        <f>BYPL_EOD!AI83+BYPL_EOD!AJ83</f>
        <v>48.1</v>
      </c>
      <c r="K83">
        <f>MES_EOD!AI83+MES_EOD!AJ83</f>
        <v>5</v>
      </c>
      <c r="L83">
        <f>NDMC_EOD!AI83+NDMC_EOD!AJ83</f>
        <v>17.78</v>
      </c>
      <c r="M83">
        <f>TPDDL_EOD!AI83+TPDDL_EOD!AJ83</f>
        <v>66.34</v>
      </c>
      <c r="N83">
        <f t="shared" si="7"/>
        <v>221.22</v>
      </c>
      <c r="O83" s="113">
        <f t="shared" si="8"/>
        <v>0</v>
      </c>
      <c r="P83">
        <v>84.000000000000014</v>
      </c>
      <c r="Q83">
        <v>48.100000000000009</v>
      </c>
      <c r="R83">
        <v>5.0000000000000009</v>
      </c>
      <c r="S83">
        <v>17.780000000000005</v>
      </c>
      <c r="T83">
        <v>66.340000000000018</v>
      </c>
      <c r="U83" s="115">
        <f t="shared" si="9"/>
        <v>221.22000000000003</v>
      </c>
      <c r="V83" s="113">
        <f t="shared" si="10"/>
        <v>0</v>
      </c>
      <c r="Y83">
        <f>BAWANA!AW83+BAWANA!AX83</f>
        <v>24.39</v>
      </c>
      <c r="Z83">
        <f>BAWANA!BD83+BAWANA!BE83</f>
        <v>24.39</v>
      </c>
      <c r="AA83">
        <f>BAWANA!X83+BAWANA!Y83</f>
        <v>24.39</v>
      </c>
      <c r="AB83">
        <f>BAWANA!AE83+BAWANA!AF83</f>
        <v>24.39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305</v>
      </c>
      <c r="C84">
        <f>BAWANA!C84</f>
        <v>0</v>
      </c>
      <c r="D84">
        <f>BAWANA!AL84</f>
        <v>221.22000000000003</v>
      </c>
      <c r="E84">
        <f>BAWANA!AM84</f>
        <v>0</v>
      </c>
      <c r="F84">
        <f t="shared" si="11"/>
        <v>244</v>
      </c>
      <c r="G84">
        <f t="shared" si="12"/>
        <v>221.22000000000003</v>
      </c>
      <c r="H84" s="113"/>
      <c r="I84">
        <f>BRPL_EOD!AI84+BRPL_EOD!AJ84</f>
        <v>84</v>
      </c>
      <c r="J84">
        <f>BYPL_EOD!AI84+BYPL_EOD!AJ84</f>
        <v>48.1</v>
      </c>
      <c r="K84">
        <f>MES_EOD!AI84+MES_EOD!AJ84</f>
        <v>5</v>
      </c>
      <c r="L84">
        <f>NDMC_EOD!AI84+NDMC_EOD!AJ84</f>
        <v>17.78</v>
      </c>
      <c r="M84">
        <f>TPDDL_EOD!AI84+TPDDL_EOD!AJ84</f>
        <v>66.34</v>
      </c>
      <c r="N84">
        <f t="shared" si="7"/>
        <v>221.22</v>
      </c>
      <c r="O84" s="113">
        <f t="shared" si="8"/>
        <v>0</v>
      </c>
      <c r="P84">
        <v>84.000000000000014</v>
      </c>
      <c r="Q84">
        <v>48.100000000000009</v>
      </c>
      <c r="R84">
        <v>5.0000000000000009</v>
      </c>
      <c r="S84">
        <v>17.780000000000005</v>
      </c>
      <c r="T84">
        <v>66.340000000000018</v>
      </c>
      <c r="U84" s="115">
        <f t="shared" si="9"/>
        <v>221.22000000000003</v>
      </c>
      <c r="V84" s="113">
        <f t="shared" si="10"/>
        <v>0</v>
      </c>
      <c r="Y84">
        <f>BAWANA!AW84+BAWANA!AX84</f>
        <v>24.39</v>
      </c>
      <c r="Z84">
        <f>BAWANA!BD84+BAWANA!BE84</f>
        <v>24.39</v>
      </c>
      <c r="AA84">
        <f>BAWANA!X84+BAWANA!Y84</f>
        <v>24.39</v>
      </c>
      <c r="AB84">
        <f>BAWANA!AE84+BAWANA!AF84</f>
        <v>24.39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305</v>
      </c>
      <c r="C85">
        <f>BAWANA!C85</f>
        <v>0</v>
      </c>
      <c r="D85">
        <f>BAWANA!AL85</f>
        <v>221.22000000000003</v>
      </c>
      <c r="E85">
        <f>BAWANA!AM85</f>
        <v>0</v>
      </c>
      <c r="F85">
        <f t="shared" si="11"/>
        <v>244</v>
      </c>
      <c r="G85">
        <f t="shared" si="12"/>
        <v>221.22000000000003</v>
      </c>
      <c r="H85" s="113"/>
      <c r="I85">
        <f>BRPL_EOD!AI85+BRPL_EOD!AJ85</f>
        <v>84</v>
      </c>
      <c r="J85">
        <f>BYPL_EOD!AI85+BYPL_EOD!AJ85</f>
        <v>48.1</v>
      </c>
      <c r="K85">
        <f>MES_EOD!AI85+MES_EOD!AJ85</f>
        <v>5</v>
      </c>
      <c r="L85">
        <f>NDMC_EOD!AI85+NDMC_EOD!AJ85</f>
        <v>17.78</v>
      </c>
      <c r="M85">
        <f>TPDDL_EOD!AI85+TPDDL_EOD!AJ85</f>
        <v>66.34</v>
      </c>
      <c r="N85">
        <f t="shared" si="7"/>
        <v>221.22</v>
      </c>
      <c r="O85" s="113">
        <f t="shared" si="8"/>
        <v>0</v>
      </c>
      <c r="P85">
        <v>84.000000000000014</v>
      </c>
      <c r="Q85">
        <v>48.100000000000009</v>
      </c>
      <c r="R85">
        <v>5.0000000000000009</v>
      </c>
      <c r="S85">
        <v>17.780000000000005</v>
      </c>
      <c r="T85">
        <v>66.340000000000018</v>
      </c>
      <c r="U85" s="115">
        <f t="shared" si="9"/>
        <v>221.22000000000003</v>
      </c>
      <c r="V85" s="113">
        <f t="shared" si="10"/>
        <v>0</v>
      </c>
      <c r="Y85">
        <f>BAWANA!AW85+BAWANA!AX85</f>
        <v>24.39</v>
      </c>
      <c r="Z85">
        <f>BAWANA!BD85+BAWANA!BE85</f>
        <v>24.39</v>
      </c>
      <c r="AA85">
        <f>BAWANA!X85+BAWANA!Y85</f>
        <v>24.39</v>
      </c>
      <c r="AB85">
        <f>BAWANA!AE85+BAWANA!AF85</f>
        <v>24.39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305</v>
      </c>
      <c r="C86">
        <f>BAWANA!C86</f>
        <v>0</v>
      </c>
      <c r="D86">
        <f>BAWANA!AL86</f>
        <v>221.22000000000003</v>
      </c>
      <c r="E86">
        <f>BAWANA!AM86</f>
        <v>0</v>
      </c>
      <c r="F86">
        <f t="shared" si="11"/>
        <v>244</v>
      </c>
      <c r="G86">
        <f t="shared" si="12"/>
        <v>221.22000000000003</v>
      </c>
      <c r="H86" s="113"/>
      <c r="I86">
        <f>BRPL_EOD!AI86+BRPL_EOD!AJ86</f>
        <v>84</v>
      </c>
      <c r="J86">
        <f>BYPL_EOD!AI86+BYPL_EOD!AJ86</f>
        <v>48.1</v>
      </c>
      <c r="K86">
        <f>MES_EOD!AI86+MES_EOD!AJ86</f>
        <v>5</v>
      </c>
      <c r="L86">
        <f>NDMC_EOD!AI86+NDMC_EOD!AJ86</f>
        <v>17.78</v>
      </c>
      <c r="M86">
        <f>TPDDL_EOD!AI86+TPDDL_EOD!AJ86</f>
        <v>66.34</v>
      </c>
      <c r="N86">
        <f t="shared" si="7"/>
        <v>221.22</v>
      </c>
      <c r="O86" s="113">
        <f t="shared" si="8"/>
        <v>0</v>
      </c>
      <c r="P86">
        <v>84.000000000000014</v>
      </c>
      <c r="Q86">
        <v>48.100000000000009</v>
      </c>
      <c r="R86">
        <v>5.0000000000000009</v>
      </c>
      <c r="S86">
        <v>17.780000000000005</v>
      </c>
      <c r="T86">
        <v>66.340000000000018</v>
      </c>
      <c r="U86" s="115">
        <f t="shared" si="9"/>
        <v>221.22000000000003</v>
      </c>
      <c r="V86" s="113">
        <f t="shared" si="10"/>
        <v>0</v>
      </c>
      <c r="Y86">
        <f>BAWANA!AW86+BAWANA!AX86</f>
        <v>24.39</v>
      </c>
      <c r="Z86">
        <f>BAWANA!BD86+BAWANA!BE86</f>
        <v>24.39</v>
      </c>
      <c r="AA86">
        <f>BAWANA!X86+BAWANA!Y86</f>
        <v>24.39</v>
      </c>
      <c r="AB86">
        <f>BAWANA!AE86+BAWANA!AF86</f>
        <v>24.39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305</v>
      </c>
      <c r="C87">
        <f>BAWANA!C87</f>
        <v>0</v>
      </c>
      <c r="D87">
        <f>BAWANA!AL87</f>
        <v>221.22000000000003</v>
      </c>
      <c r="E87">
        <f>BAWANA!AM87</f>
        <v>0</v>
      </c>
      <c r="F87">
        <f t="shared" si="11"/>
        <v>244</v>
      </c>
      <c r="G87">
        <f t="shared" si="12"/>
        <v>221.22000000000003</v>
      </c>
      <c r="H87" s="113"/>
      <c r="I87">
        <f>BRPL_EOD!AI87+BRPL_EOD!AJ87</f>
        <v>84</v>
      </c>
      <c r="J87">
        <f>BYPL_EOD!AI87+BYPL_EOD!AJ87</f>
        <v>48.1</v>
      </c>
      <c r="K87">
        <f>MES_EOD!AI87+MES_EOD!AJ87</f>
        <v>5</v>
      </c>
      <c r="L87">
        <f>NDMC_EOD!AI87+NDMC_EOD!AJ87</f>
        <v>17.78</v>
      </c>
      <c r="M87">
        <f>TPDDL_EOD!AI87+TPDDL_EOD!AJ87</f>
        <v>66.34</v>
      </c>
      <c r="N87">
        <f t="shared" si="7"/>
        <v>221.22</v>
      </c>
      <c r="O87" s="113">
        <f t="shared" si="8"/>
        <v>0</v>
      </c>
      <c r="P87">
        <v>84.000000000000014</v>
      </c>
      <c r="Q87">
        <v>48.100000000000009</v>
      </c>
      <c r="R87">
        <v>5.0000000000000009</v>
      </c>
      <c r="S87">
        <v>17.780000000000005</v>
      </c>
      <c r="T87">
        <v>66.340000000000018</v>
      </c>
      <c r="U87" s="115">
        <f t="shared" si="9"/>
        <v>221.22000000000003</v>
      </c>
      <c r="V87" s="113">
        <f t="shared" si="10"/>
        <v>0</v>
      </c>
      <c r="Y87">
        <f>BAWANA!AW87+BAWANA!AX87</f>
        <v>24.39</v>
      </c>
      <c r="Z87">
        <f>BAWANA!BD87+BAWANA!BE87</f>
        <v>24.39</v>
      </c>
      <c r="AA87">
        <f>BAWANA!X87+BAWANA!Y87</f>
        <v>24.39</v>
      </c>
      <c r="AB87">
        <f>BAWANA!AE87+BAWANA!AF87</f>
        <v>24.39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305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244</v>
      </c>
      <c r="G88">
        <f t="shared" si="12"/>
        <v>216.01999999999998</v>
      </c>
      <c r="H88" s="113"/>
      <c r="I88">
        <f>BRPL_EOD!AI88+BRPL_EOD!AJ88</f>
        <v>84.03</v>
      </c>
      <c r="J88">
        <f>BYPL_EOD!AI88+BYPL_EOD!AJ88</f>
        <v>48.59</v>
      </c>
      <c r="K88">
        <f>MES_EOD!AI88+MES_EOD!AJ88</f>
        <v>5</v>
      </c>
      <c r="L88">
        <f>NDMC_EOD!AI88+NDMC_EOD!AJ88</f>
        <v>19.68</v>
      </c>
      <c r="M88">
        <f>TPDDL_EOD!AI88+TPDDL_EOD!AJ88</f>
        <v>58.71</v>
      </c>
      <c r="N88">
        <f t="shared" si="7"/>
        <v>216.01000000000002</v>
      </c>
      <c r="O88" s="113">
        <f t="shared" si="8"/>
        <v>9.9999999999624833E-3</v>
      </c>
      <c r="P88">
        <v>84.033890097680654</v>
      </c>
      <c r="Q88">
        <v>48.592249432896622</v>
      </c>
      <c r="R88">
        <v>5.0002314707652413</v>
      </c>
      <c r="S88">
        <v>19.680911068931991</v>
      </c>
      <c r="T88">
        <v>58.712717929725464</v>
      </c>
      <c r="U88" s="115">
        <f t="shared" si="9"/>
        <v>216.02</v>
      </c>
      <c r="V88" s="113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305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244</v>
      </c>
      <c r="G89">
        <f t="shared" si="12"/>
        <v>216.01999999999998</v>
      </c>
      <c r="H89" s="113"/>
      <c r="I89">
        <f>BRPL_EOD!AI89+BRPL_EOD!AJ89</f>
        <v>84.03</v>
      </c>
      <c r="J89">
        <f>BYPL_EOD!AI89+BYPL_EOD!AJ89</f>
        <v>48.59</v>
      </c>
      <c r="K89">
        <f>MES_EOD!AI89+MES_EOD!AJ89</f>
        <v>5</v>
      </c>
      <c r="L89">
        <f>NDMC_EOD!AI89+NDMC_EOD!AJ89</f>
        <v>19.68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84.033890097680654</v>
      </c>
      <c r="Q89">
        <v>48.592249432896622</v>
      </c>
      <c r="R89">
        <v>5.0002314707652413</v>
      </c>
      <c r="S89">
        <v>19.680911068931991</v>
      </c>
      <c r="T89">
        <v>58.712717929725464</v>
      </c>
      <c r="U89" s="115">
        <f t="shared" si="9"/>
        <v>216.02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305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244</v>
      </c>
      <c r="G90">
        <f t="shared" si="12"/>
        <v>216.01999999999998</v>
      </c>
      <c r="H90" s="113"/>
      <c r="I90">
        <f>BRPL_EOD!AI90+BRPL_EOD!AJ90</f>
        <v>84.03</v>
      </c>
      <c r="J90">
        <f>BYPL_EOD!AI90+BYPL_EOD!AJ90</f>
        <v>48.59</v>
      </c>
      <c r="K90">
        <f>MES_EOD!AI90+MES_EOD!AJ90</f>
        <v>5</v>
      </c>
      <c r="L90">
        <f>NDMC_EOD!AI90+NDMC_EOD!AJ90</f>
        <v>19.68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84.033890097680654</v>
      </c>
      <c r="Q90">
        <v>48.592249432896622</v>
      </c>
      <c r="R90">
        <v>5.0002314707652413</v>
      </c>
      <c r="S90">
        <v>19.680911068931991</v>
      </c>
      <c r="T90">
        <v>58.712717929725464</v>
      </c>
      <c r="U90" s="115">
        <f t="shared" si="9"/>
        <v>216.02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305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244</v>
      </c>
      <c r="G91">
        <f t="shared" si="12"/>
        <v>216.01999999999998</v>
      </c>
      <c r="H91" s="113"/>
      <c r="I91">
        <f>BRPL_EOD!AI91+BRPL_EOD!AJ91</f>
        <v>84.03</v>
      </c>
      <c r="J91">
        <f>BYPL_EOD!AI91+BYPL_EOD!AJ91</f>
        <v>48.59</v>
      </c>
      <c r="K91">
        <f>MES_EOD!AI91+MES_EOD!AJ91</f>
        <v>5</v>
      </c>
      <c r="L91">
        <f>NDMC_EOD!AI91+NDMC_EOD!AJ91</f>
        <v>19.68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84.033890097680654</v>
      </c>
      <c r="Q91">
        <v>48.592249432896622</v>
      </c>
      <c r="R91">
        <v>5.0002314707652413</v>
      </c>
      <c r="S91">
        <v>19.680911068931991</v>
      </c>
      <c r="T91">
        <v>58.712717929725464</v>
      </c>
      <c r="U91" s="115">
        <f t="shared" si="9"/>
        <v>216.02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305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244</v>
      </c>
      <c r="G92">
        <f t="shared" si="12"/>
        <v>216.01999999999998</v>
      </c>
      <c r="H92" s="113"/>
      <c r="I92">
        <f>BRPL_EOD!AI92+BRPL_EOD!AJ92</f>
        <v>84.03</v>
      </c>
      <c r="J92">
        <f>BYPL_EOD!AI92+BYPL_EOD!AJ92</f>
        <v>48.59</v>
      </c>
      <c r="K92">
        <f>MES_EOD!AI92+MES_EOD!AJ92</f>
        <v>5</v>
      </c>
      <c r="L92">
        <f>NDMC_EOD!AI92+NDMC_EOD!AJ92</f>
        <v>19.68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84.033890097680654</v>
      </c>
      <c r="Q92">
        <v>48.592249432896622</v>
      </c>
      <c r="R92">
        <v>5.0002314707652413</v>
      </c>
      <c r="S92">
        <v>19.680911068931991</v>
      </c>
      <c r="T92">
        <v>58.712717929725464</v>
      </c>
      <c r="U92" s="115">
        <f t="shared" si="9"/>
        <v>216.02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305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244</v>
      </c>
      <c r="G93">
        <f t="shared" si="12"/>
        <v>216.01999999999998</v>
      </c>
      <c r="H93" s="113"/>
      <c r="I93">
        <f>BRPL_EOD!AI93+BRPL_EOD!AJ93</f>
        <v>84.03</v>
      </c>
      <c r="J93">
        <f>BYPL_EOD!AI93+BYPL_EOD!AJ93</f>
        <v>48.59</v>
      </c>
      <c r="K93">
        <f>MES_EOD!AI93+MES_EOD!AJ93</f>
        <v>5</v>
      </c>
      <c r="L93">
        <f>NDMC_EOD!AI93+NDMC_EOD!AJ93</f>
        <v>19.68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84.033890097680654</v>
      </c>
      <c r="Q93">
        <v>48.592249432896622</v>
      </c>
      <c r="R93">
        <v>5.0002314707652413</v>
      </c>
      <c r="S93">
        <v>19.680911068931991</v>
      </c>
      <c r="T93">
        <v>58.712717929725464</v>
      </c>
      <c r="U93" s="115">
        <f t="shared" si="9"/>
        <v>216.02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305</v>
      </c>
      <c r="C94">
        <f>BAWANA!C94</f>
        <v>0</v>
      </c>
      <c r="D94">
        <f>BAWANA!AL94</f>
        <v>221.22000000000003</v>
      </c>
      <c r="E94">
        <f>BAWANA!AM94</f>
        <v>0</v>
      </c>
      <c r="F94">
        <f t="shared" si="11"/>
        <v>244</v>
      </c>
      <c r="G94">
        <f t="shared" si="12"/>
        <v>221.22000000000003</v>
      </c>
      <c r="H94" s="113"/>
      <c r="I94">
        <f>BRPL_EOD!AI94+BRPL_EOD!AJ94</f>
        <v>84</v>
      </c>
      <c r="J94">
        <f>BYPL_EOD!AI94+BYPL_EOD!AJ94</f>
        <v>48.1</v>
      </c>
      <c r="K94">
        <f>MES_EOD!AI94+MES_EOD!AJ94</f>
        <v>5</v>
      </c>
      <c r="L94">
        <f>NDMC_EOD!AI94+NDMC_EOD!AJ94</f>
        <v>17.78</v>
      </c>
      <c r="M94">
        <f>TPDDL_EOD!AI94+TPDDL_EOD!AJ94</f>
        <v>66.34</v>
      </c>
      <c r="N94">
        <f t="shared" si="7"/>
        <v>221.22</v>
      </c>
      <c r="O94" s="113">
        <f t="shared" si="8"/>
        <v>0</v>
      </c>
      <c r="P94">
        <v>84.000000000000014</v>
      </c>
      <c r="Q94">
        <v>48.100000000000009</v>
      </c>
      <c r="R94">
        <v>5.0000000000000009</v>
      </c>
      <c r="S94">
        <v>17.780000000000005</v>
      </c>
      <c r="T94">
        <v>66.340000000000018</v>
      </c>
      <c r="U94" s="115">
        <f t="shared" si="9"/>
        <v>221.22000000000003</v>
      </c>
      <c r="V94" s="113">
        <f t="shared" si="10"/>
        <v>0</v>
      </c>
      <c r="Y94">
        <f>BAWANA!AW94+BAWANA!AX94</f>
        <v>24.39</v>
      </c>
      <c r="Z94">
        <f>BAWANA!BD94+BAWANA!BE94</f>
        <v>24.39</v>
      </c>
      <c r="AA94">
        <f>BAWANA!X94+BAWANA!Y94</f>
        <v>24.39</v>
      </c>
      <c r="AB94">
        <f>BAWANA!AE94+BAWANA!AF94</f>
        <v>24.39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305</v>
      </c>
      <c r="C95">
        <f>BAWANA!C95</f>
        <v>0</v>
      </c>
      <c r="D95">
        <f>BAWANA!AL95</f>
        <v>221.22000000000003</v>
      </c>
      <c r="E95">
        <f>BAWANA!AM95</f>
        <v>0</v>
      </c>
      <c r="F95">
        <f t="shared" si="11"/>
        <v>244</v>
      </c>
      <c r="G95">
        <f t="shared" si="12"/>
        <v>221.22000000000003</v>
      </c>
      <c r="H95" s="113"/>
      <c r="I95">
        <f>BRPL_EOD!AI95+BRPL_EOD!AJ95</f>
        <v>84</v>
      </c>
      <c r="J95">
        <f>BYPL_EOD!AI95+BYPL_EOD!AJ95</f>
        <v>48.1</v>
      </c>
      <c r="K95">
        <f>MES_EOD!AI95+MES_EOD!AJ95</f>
        <v>5</v>
      </c>
      <c r="L95">
        <f>NDMC_EOD!AI95+NDMC_EOD!AJ95</f>
        <v>17.78</v>
      </c>
      <c r="M95">
        <f>TPDDL_EOD!AI95+TPDDL_EOD!AJ95</f>
        <v>66.34</v>
      </c>
      <c r="N95">
        <f t="shared" si="7"/>
        <v>221.22</v>
      </c>
      <c r="O95" s="113">
        <f t="shared" si="8"/>
        <v>0</v>
      </c>
      <c r="P95">
        <v>84.000000000000014</v>
      </c>
      <c r="Q95">
        <v>48.100000000000009</v>
      </c>
      <c r="R95">
        <v>5.0000000000000009</v>
      </c>
      <c r="S95">
        <v>17.780000000000005</v>
      </c>
      <c r="T95">
        <v>66.340000000000018</v>
      </c>
      <c r="U95" s="115">
        <f t="shared" si="9"/>
        <v>221.22000000000003</v>
      </c>
      <c r="V95" s="113">
        <f t="shared" si="10"/>
        <v>0</v>
      </c>
      <c r="Y95">
        <f>BAWANA!AW95+BAWANA!AX95</f>
        <v>24.39</v>
      </c>
      <c r="Z95">
        <f>BAWANA!BD95+BAWANA!BE95</f>
        <v>24.39</v>
      </c>
      <c r="AA95">
        <f>BAWANA!X95+BAWANA!Y95</f>
        <v>24.39</v>
      </c>
      <c r="AB95">
        <f>BAWANA!AE95+BAWANA!AF95</f>
        <v>24.39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305</v>
      </c>
      <c r="C96">
        <f>BAWANA!C96</f>
        <v>0</v>
      </c>
      <c r="D96">
        <f>BAWANA!AL96</f>
        <v>221.22000000000003</v>
      </c>
      <c r="E96">
        <f>BAWANA!AM96</f>
        <v>0</v>
      </c>
      <c r="F96">
        <f t="shared" si="11"/>
        <v>244</v>
      </c>
      <c r="G96">
        <f t="shared" si="12"/>
        <v>221.22000000000003</v>
      </c>
      <c r="H96" s="113"/>
      <c r="I96">
        <f>BRPL_EOD!AI96+BRPL_EOD!AJ96</f>
        <v>84</v>
      </c>
      <c r="J96">
        <f>BYPL_EOD!AI96+BYPL_EOD!AJ96</f>
        <v>48.1</v>
      </c>
      <c r="K96">
        <f>MES_EOD!AI96+MES_EOD!AJ96</f>
        <v>5</v>
      </c>
      <c r="L96">
        <f>NDMC_EOD!AI96+NDMC_EOD!AJ96</f>
        <v>17.78</v>
      </c>
      <c r="M96">
        <f>TPDDL_EOD!AI96+TPDDL_EOD!AJ96</f>
        <v>66.34</v>
      </c>
      <c r="N96">
        <f t="shared" si="7"/>
        <v>221.22</v>
      </c>
      <c r="O96" s="113">
        <f t="shared" si="8"/>
        <v>0</v>
      </c>
      <c r="P96">
        <v>84.000000000000014</v>
      </c>
      <c r="Q96">
        <v>48.100000000000009</v>
      </c>
      <c r="R96">
        <v>5.0000000000000009</v>
      </c>
      <c r="S96">
        <v>17.780000000000005</v>
      </c>
      <c r="T96">
        <v>66.340000000000018</v>
      </c>
      <c r="U96" s="115">
        <f t="shared" si="9"/>
        <v>221.22000000000003</v>
      </c>
      <c r="V96" s="113">
        <f t="shared" si="10"/>
        <v>0</v>
      </c>
      <c r="Y96">
        <f>BAWANA!AW96+BAWANA!AX96</f>
        <v>24.39</v>
      </c>
      <c r="Z96">
        <f>BAWANA!BD96+BAWANA!BE96</f>
        <v>24.39</v>
      </c>
      <c r="AA96">
        <f>BAWANA!X96+BAWANA!Y96</f>
        <v>24.39</v>
      </c>
      <c r="AB96">
        <f>BAWANA!AE96+BAWANA!AF96</f>
        <v>24.39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305</v>
      </c>
      <c r="C97">
        <f>BAWANA!C97</f>
        <v>0</v>
      </c>
      <c r="D97">
        <f>BAWANA!AL97</f>
        <v>221.22000000000003</v>
      </c>
      <c r="E97">
        <f>BAWANA!AM97</f>
        <v>0</v>
      </c>
      <c r="F97">
        <f t="shared" si="11"/>
        <v>244</v>
      </c>
      <c r="G97">
        <f t="shared" si="12"/>
        <v>221.22000000000003</v>
      </c>
      <c r="H97" s="113"/>
      <c r="I97">
        <f>BRPL_EOD!AI97+BRPL_EOD!AJ97</f>
        <v>84</v>
      </c>
      <c r="J97">
        <f>BYPL_EOD!AI97+BYPL_EOD!AJ97</f>
        <v>48.1</v>
      </c>
      <c r="K97">
        <f>MES_EOD!AI97+MES_EOD!AJ97</f>
        <v>5</v>
      </c>
      <c r="L97">
        <f>NDMC_EOD!AI97+NDMC_EOD!AJ97</f>
        <v>17.78</v>
      </c>
      <c r="M97">
        <f>TPDDL_EOD!AI97+TPDDL_EOD!AJ97</f>
        <v>66.34</v>
      </c>
      <c r="N97">
        <f t="shared" si="7"/>
        <v>221.22</v>
      </c>
      <c r="O97" s="113">
        <f t="shared" si="8"/>
        <v>0</v>
      </c>
      <c r="P97">
        <v>84.000000000000014</v>
      </c>
      <c r="Q97">
        <v>48.100000000000009</v>
      </c>
      <c r="R97">
        <v>5.0000000000000009</v>
      </c>
      <c r="S97">
        <v>17.780000000000005</v>
      </c>
      <c r="T97">
        <v>66.340000000000018</v>
      </c>
      <c r="U97" s="115">
        <f t="shared" si="9"/>
        <v>221.22000000000003</v>
      </c>
      <c r="V97" s="113">
        <f t="shared" si="10"/>
        <v>0</v>
      </c>
      <c r="Y97">
        <f>BAWANA!AW97+BAWANA!AX97</f>
        <v>24.39</v>
      </c>
      <c r="Z97">
        <f>BAWANA!BD97+BAWANA!BE97</f>
        <v>24.39</v>
      </c>
      <c r="AA97">
        <f>BAWANA!X97+BAWANA!Y97</f>
        <v>24.39</v>
      </c>
      <c r="AB97">
        <f>BAWANA!AE97+BAWANA!AF97</f>
        <v>24.39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305</v>
      </c>
      <c r="C98">
        <f>BAWANA!C98</f>
        <v>0</v>
      </c>
      <c r="D98">
        <f>BAWANA!AL98</f>
        <v>221.22000000000003</v>
      </c>
      <c r="E98">
        <f>BAWANA!AM98</f>
        <v>0</v>
      </c>
      <c r="F98">
        <f t="shared" si="11"/>
        <v>244</v>
      </c>
      <c r="G98">
        <f t="shared" si="12"/>
        <v>221.22000000000003</v>
      </c>
      <c r="H98" s="113"/>
      <c r="I98">
        <f>BRPL_EOD!AI98+BRPL_EOD!AJ98</f>
        <v>84</v>
      </c>
      <c r="J98">
        <f>BYPL_EOD!AI98+BYPL_EOD!AJ98</f>
        <v>48.1</v>
      </c>
      <c r="K98">
        <f>MES_EOD!AI98+MES_EOD!AJ98</f>
        <v>5</v>
      </c>
      <c r="L98">
        <f>NDMC_EOD!AI98+NDMC_EOD!AJ98</f>
        <v>17.78</v>
      </c>
      <c r="M98">
        <f>TPDDL_EOD!AI98+TPDDL_EOD!AJ98</f>
        <v>66.34</v>
      </c>
      <c r="N98">
        <f t="shared" si="7"/>
        <v>221.22</v>
      </c>
      <c r="O98" s="113">
        <f t="shared" si="8"/>
        <v>0</v>
      </c>
      <c r="P98">
        <v>84.000000000000014</v>
      </c>
      <c r="Q98">
        <v>48.100000000000009</v>
      </c>
      <c r="R98">
        <v>5.0000000000000009</v>
      </c>
      <c r="S98">
        <v>17.780000000000005</v>
      </c>
      <c r="T98">
        <v>66.340000000000018</v>
      </c>
      <c r="U98" s="115">
        <f t="shared" si="9"/>
        <v>221.22000000000003</v>
      </c>
      <c r="V98" s="113">
        <f t="shared" si="10"/>
        <v>0</v>
      </c>
      <c r="Y98">
        <f>BAWANA!AW98+BAWANA!AX98</f>
        <v>24.39</v>
      </c>
      <c r="Z98">
        <f>BAWANA!BD98+BAWANA!BE98</f>
        <v>24.39</v>
      </c>
      <c r="AA98">
        <f>BAWANA!X98+BAWANA!Y98</f>
        <v>24.39</v>
      </c>
      <c r="AB98">
        <f>BAWANA!AE98+BAWANA!AF98</f>
        <v>24.39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7.2450000000000001</v>
      </c>
      <c r="C99" s="115">
        <f t="shared" ref="C99:U99" si="14">SUM(C3:C98)/4000</f>
        <v>0</v>
      </c>
      <c r="D99" s="115">
        <f t="shared" si="14"/>
        <v>5.2088200000000109</v>
      </c>
      <c r="E99" s="115">
        <f t="shared" si="14"/>
        <v>0</v>
      </c>
      <c r="F99" s="115">
        <f t="shared" si="14"/>
        <v>5.7960000000000003</v>
      </c>
      <c r="G99" s="115">
        <f t="shared" si="14"/>
        <v>5.2088200000000109</v>
      </c>
      <c r="H99" s="115"/>
      <c r="I99" s="115">
        <f t="shared" si="14"/>
        <v>2.0165099999999985</v>
      </c>
      <c r="J99" s="115">
        <f t="shared" si="14"/>
        <v>1.1678300000000015</v>
      </c>
      <c r="K99" s="115">
        <f t="shared" si="14"/>
        <v>0.12</v>
      </c>
      <c r="L99" s="115">
        <f t="shared" si="14"/>
        <v>0.4558100000000001</v>
      </c>
      <c r="M99" s="115">
        <f t="shared" si="14"/>
        <v>1.4485150000000011</v>
      </c>
      <c r="N99" s="115">
        <f t="shared" si="14"/>
        <v>5.2086650000000043</v>
      </c>
      <c r="O99" s="115">
        <f t="shared" si="14"/>
        <v>1.5499999999933322E-4</v>
      </c>
      <c r="P99" s="115">
        <f t="shared" si="14"/>
        <v>2.0165703690262218</v>
      </c>
      <c r="Q99" s="115">
        <f t="shared" si="14"/>
        <v>1.167864940565051</v>
      </c>
      <c r="R99" s="115">
        <f t="shared" si="14"/>
        <v>0.1200035919890599</v>
      </c>
      <c r="S99" s="115">
        <f t="shared" si="14"/>
        <v>0.45582444472340966</v>
      </c>
      <c r="T99" s="115">
        <f t="shared" si="14"/>
        <v>1.4485566536962553</v>
      </c>
      <c r="U99" s="115">
        <f t="shared" si="14"/>
        <v>5.2088200000000109</v>
      </c>
      <c r="V99" s="115">
        <f t="shared" si="10"/>
        <v>0</v>
      </c>
      <c r="Y99" s="115">
        <f>SUM(Y3:Y98)/4000</f>
        <v>0.62515749999999959</v>
      </c>
      <c r="Z99" s="115">
        <f t="shared" ref="Z99:AD99" si="15">SUM(Z3:Z98)/4000</f>
        <v>0.6460224999999995</v>
      </c>
      <c r="AA99" s="115">
        <f t="shared" si="15"/>
        <v>0.62515749999999959</v>
      </c>
      <c r="AB99" s="115">
        <f t="shared" si="15"/>
        <v>0.6460224999999995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975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975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975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975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975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975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975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975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975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975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975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975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975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975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975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975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975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975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975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975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975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975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975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975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975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975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975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975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975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975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975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975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975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975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975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975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945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756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945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756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945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756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945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756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945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756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945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756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945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756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945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756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945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756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945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756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945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756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945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756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945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756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945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756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945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756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945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756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945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756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945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756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945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756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945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756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945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756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945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756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945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756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945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756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955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764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955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764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955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764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955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764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955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764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955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764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955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764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955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764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955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764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955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764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955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764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955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764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955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764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955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764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955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764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955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764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955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764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955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764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955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764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955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764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955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764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955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764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955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764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955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764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23.055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18.443999999999999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386</v>
      </c>
      <c r="AZ2" t="s">
        <v>387</v>
      </c>
      <c r="BA2" t="s">
        <v>388</v>
      </c>
      <c r="BB2" t="s">
        <v>389</v>
      </c>
    </row>
    <row r="3" spans="1:121">
      <c r="A3" t="s">
        <v>45</v>
      </c>
      <c r="B3">
        <v>0</v>
      </c>
      <c r="C3">
        <v>0</v>
      </c>
      <c r="D3">
        <v>53.44</v>
      </c>
      <c r="E3">
        <v>0</v>
      </c>
      <c r="F3">
        <v>0</v>
      </c>
      <c r="G3">
        <v>85.35</v>
      </c>
      <c r="H3">
        <v>0</v>
      </c>
      <c r="I3">
        <v>0</v>
      </c>
      <c r="J3">
        <v>74.38</v>
      </c>
      <c r="K3">
        <v>681.75</v>
      </c>
      <c r="L3">
        <v>528.21</v>
      </c>
      <c r="M3">
        <v>95.98</v>
      </c>
      <c r="N3">
        <v>123.03</v>
      </c>
      <c r="O3">
        <v>129.05000000000001</v>
      </c>
      <c r="P3">
        <v>135.85</v>
      </c>
      <c r="Q3">
        <v>21.33</v>
      </c>
      <c r="R3">
        <v>43.87</v>
      </c>
      <c r="S3">
        <v>27.17</v>
      </c>
      <c r="T3">
        <v>1.88</v>
      </c>
      <c r="U3">
        <v>418.77</v>
      </c>
      <c r="V3">
        <v>13.9</v>
      </c>
      <c r="W3">
        <v>45.83</v>
      </c>
      <c r="X3">
        <v>148.30000000000001</v>
      </c>
      <c r="Y3">
        <v>0</v>
      </c>
      <c r="Z3">
        <v>6.52</v>
      </c>
      <c r="AA3">
        <v>0</v>
      </c>
      <c r="AB3">
        <v>16.25</v>
      </c>
      <c r="AC3">
        <v>11.65</v>
      </c>
      <c r="AD3">
        <v>0</v>
      </c>
      <c r="AE3">
        <v>19.809999999999999</v>
      </c>
      <c r="AF3">
        <v>10.41</v>
      </c>
      <c r="AG3">
        <v>51.86</v>
      </c>
      <c r="AH3">
        <v>0</v>
      </c>
      <c r="AI3">
        <v>0</v>
      </c>
      <c r="AJ3">
        <v>0</v>
      </c>
      <c r="AK3">
        <v>69.099999999999994</v>
      </c>
      <c r="AL3">
        <v>70.88</v>
      </c>
      <c r="AM3">
        <v>0</v>
      </c>
      <c r="AN3">
        <v>0.94</v>
      </c>
      <c r="AO3">
        <v>0</v>
      </c>
      <c r="AP3">
        <v>0</v>
      </c>
      <c r="AQ3">
        <v>26.11</v>
      </c>
      <c r="AR3">
        <v>35.880000000000003</v>
      </c>
      <c r="AS3">
        <v>39.630000000000003</v>
      </c>
      <c r="AT3">
        <v>20</v>
      </c>
      <c r="AU3">
        <v>0</v>
      </c>
      <c r="AV3">
        <v>0</v>
      </c>
      <c r="AW3">
        <v>0</v>
      </c>
      <c r="AX3">
        <v>0</v>
      </c>
      <c r="AY3">
        <v>5.63</v>
      </c>
      <c r="AZ3">
        <v>0</v>
      </c>
      <c r="BA3">
        <v>0</v>
      </c>
      <c r="BB3">
        <v>5.65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3018.4100000000008</v>
      </c>
    </row>
    <row r="4" spans="1:121">
      <c r="A4" t="s">
        <v>46</v>
      </c>
      <c r="B4">
        <v>0</v>
      </c>
      <c r="C4">
        <v>0</v>
      </c>
      <c r="D4">
        <v>53.44</v>
      </c>
      <c r="E4">
        <v>0</v>
      </c>
      <c r="F4">
        <v>0</v>
      </c>
      <c r="G4">
        <v>85.35</v>
      </c>
      <c r="H4">
        <v>0</v>
      </c>
      <c r="I4">
        <v>0</v>
      </c>
      <c r="J4">
        <v>74.38</v>
      </c>
      <c r="K4">
        <v>681.75</v>
      </c>
      <c r="L4">
        <v>528.21</v>
      </c>
      <c r="M4">
        <v>95.98</v>
      </c>
      <c r="N4">
        <v>123.03</v>
      </c>
      <c r="O4">
        <v>129.05000000000001</v>
      </c>
      <c r="P4">
        <v>135.85</v>
      </c>
      <c r="Q4">
        <v>21.33</v>
      </c>
      <c r="R4">
        <v>43.87</v>
      </c>
      <c r="S4">
        <v>27.17</v>
      </c>
      <c r="T4">
        <v>1.88</v>
      </c>
      <c r="U4">
        <v>418.77</v>
      </c>
      <c r="V4">
        <v>13.9</v>
      </c>
      <c r="W4">
        <v>45.83</v>
      </c>
      <c r="X4">
        <v>148.30000000000001</v>
      </c>
      <c r="Y4">
        <v>0</v>
      </c>
      <c r="Z4">
        <v>6.52</v>
      </c>
      <c r="AA4">
        <v>0</v>
      </c>
      <c r="AB4">
        <v>16.25</v>
      </c>
      <c r="AC4">
        <v>11.65</v>
      </c>
      <c r="AD4">
        <v>0</v>
      </c>
      <c r="AE4">
        <v>19.809999999999999</v>
      </c>
      <c r="AF4">
        <v>10.41</v>
      </c>
      <c r="AG4">
        <v>51.86</v>
      </c>
      <c r="AH4">
        <v>0</v>
      </c>
      <c r="AI4">
        <v>0</v>
      </c>
      <c r="AJ4">
        <v>0</v>
      </c>
      <c r="AK4">
        <v>69.099999999999994</v>
      </c>
      <c r="AL4">
        <v>70.88</v>
      </c>
      <c r="AM4">
        <v>0</v>
      </c>
      <c r="AN4">
        <v>0.94</v>
      </c>
      <c r="AO4">
        <v>0</v>
      </c>
      <c r="AP4">
        <v>0</v>
      </c>
      <c r="AQ4">
        <v>13.06</v>
      </c>
      <c r="AR4">
        <v>35.880000000000003</v>
      </c>
      <c r="AS4">
        <v>39.630000000000003</v>
      </c>
      <c r="AT4">
        <v>20</v>
      </c>
      <c r="AU4">
        <v>0</v>
      </c>
      <c r="AV4">
        <v>0</v>
      </c>
      <c r="AW4">
        <v>0</v>
      </c>
      <c r="AX4">
        <v>0</v>
      </c>
      <c r="AY4">
        <v>5.63</v>
      </c>
      <c r="AZ4">
        <v>0</v>
      </c>
      <c r="BA4">
        <v>0</v>
      </c>
      <c r="BB4">
        <v>5.65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3005.3600000000006</v>
      </c>
    </row>
    <row r="5" spans="1:121">
      <c r="A5" t="s">
        <v>47</v>
      </c>
      <c r="B5">
        <v>0</v>
      </c>
      <c r="C5">
        <v>0</v>
      </c>
      <c r="D5">
        <v>53.44</v>
      </c>
      <c r="E5">
        <v>0</v>
      </c>
      <c r="F5">
        <v>0</v>
      </c>
      <c r="G5">
        <v>85.35</v>
      </c>
      <c r="H5">
        <v>0</v>
      </c>
      <c r="I5">
        <v>0</v>
      </c>
      <c r="J5">
        <v>74.38</v>
      </c>
      <c r="K5">
        <v>682.05</v>
      </c>
      <c r="L5">
        <v>528.21</v>
      </c>
      <c r="M5">
        <v>95.98</v>
      </c>
      <c r="N5">
        <v>123.03</v>
      </c>
      <c r="O5">
        <v>129.05000000000001</v>
      </c>
      <c r="P5">
        <v>135.85</v>
      </c>
      <c r="Q5">
        <v>21.33</v>
      </c>
      <c r="R5">
        <v>43.87</v>
      </c>
      <c r="S5">
        <v>27.17</v>
      </c>
      <c r="T5">
        <v>1.88</v>
      </c>
      <c r="U5">
        <v>418.77</v>
      </c>
      <c r="V5">
        <v>13.9</v>
      </c>
      <c r="W5">
        <v>45.83</v>
      </c>
      <c r="X5">
        <v>148.30000000000001</v>
      </c>
      <c r="Y5">
        <v>0</v>
      </c>
      <c r="Z5">
        <v>6.52</v>
      </c>
      <c r="AA5">
        <v>0</v>
      </c>
      <c r="AB5">
        <v>16.25</v>
      </c>
      <c r="AC5">
        <v>11.65</v>
      </c>
      <c r="AD5">
        <v>0</v>
      </c>
      <c r="AE5">
        <v>19.809999999999999</v>
      </c>
      <c r="AF5">
        <v>10.41</v>
      </c>
      <c r="AG5">
        <v>51.86</v>
      </c>
      <c r="AH5">
        <v>0</v>
      </c>
      <c r="AI5">
        <v>0</v>
      </c>
      <c r="AJ5">
        <v>0</v>
      </c>
      <c r="AK5">
        <v>69.099999999999994</v>
      </c>
      <c r="AL5">
        <v>70.88</v>
      </c>
      <c r="AM5">
        <v>0</v>
      </c>
      <c r="AN5">
        <v>0.94</v>
      </c>
      <c r="AO5">
        <v>0</v>
      </c>
      <c r="AP5">
        <v>0</v>
      </c>
      <c r="AQ5">
        <v>0</v>
      </c>
      <c r="AR5">
        <v>35.880000000000003</v>
      </c>
      <c r="AS5">
        <v>39.630000000000003</v>
      </c>
      <c r="AT5">
        <v>20</v>
      </c>
      <c r="AU5">
        <v>0</v>
      </c>
      <c r="AV5">
        <v>0</v>
      </c>
      <c r="AW5">
        <v>0</v>
      </c>
      <c r="AX5">
        <v>0</v>
      </c>
      <c r="AY5">
        <v>5.63</v>
      </c>
      <c r="AZ5">
        <v>0</v>
      </c>
      <c r="BA5">
        <v>0</v>
      </c>
      <c r="BB5">
        <v>5.65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2992.6000000000004</v>
      </c>
    </row>
    <row r="6" spans="1:121">
      <c r="A6" t="s">
        <v>48</v>
      </c>
      <c r="B6">
        <v>0</v>
      </c>
      <c r="C6">
        <v>0</v>
      </c>
      <c r="D6">
        <v>53.44</v>
      </c>
      <c r="E6">
        <v>0</v>
      </c>
      <c r="F6">
        <v>0</v>
      </c>
      <c r="G6">
        <v>85.35</v>
      </c>
      <c r="H6">
        <v>0</v>
      </c>
      <c r="I6">
        <v>0</v>
      </c>
      <c r="J6">
        <v>74.38</v>
      </c>
      <c r="K6">
        <v>682.05</v>
      </c>
      <c r="L6">
        <v>528.21</v>
      </c>
      <c r="M6">
        <v>95.98</v>
      </c>
      <c r="N6">
        <v>123.03</v>
      </c>
      <c r="O6">
        <v>129.05000000000001</v>
      </c>
      <c r="P6">
        <v>135.85</v>
      </c>
      <c r="Q6">
        <v>21.33</v>
      </c>
      <c r="R6">
        <v>43.87</v>
      </c>
      <c r="S6">
        <v>27.17</v>
      </c>
      <c r="T6">
        <v>1.88</v>
      </c>
      <c r="U6">
        <v>418.77</v>
      </c>
      <c r="V6">
        <v>13.9</v>
      </c>
      <c r="W6">
        <v>45.83</v>
      </c>
      <c r="X6">
        <v>148.30000000000001</v>
      </c>
      <c r="Y6">
        <v>0</v>
      </c>
      <c r="Z6">
        <v>6.52</v>
      </c>
      <c r="AA6">
        <v>0</v>
      </c>
      <c r="AB6">
        <v>16.25</v>
      </c>
      <c r="AC6">
        <v>11.65</v>
      </c>
      <c r="AD6">
        <v>0</v>
      </c>
      <c r="AE6">
        <v>19.809999999999999</v>
      </c>
      <c r="AF6">
        <v>10.41</v>
      </c>
      <c r="AG6">
        <v>51.86</v>
      </c>
      <c r="AH6">
        <v>0</v>
      </c>
      <c r="AI6">
        <v>0</v>
      </c>
      <c r="AJ6">
        <v>0</v>
      </c>
      <c r="AK6">
        <v>69.099999999999994</v>
      </c>
      <c r="AL6">
        <v>70.88</v>
      </c>
      <c r="AM6">
        <v>0</v>
      </c>
      <c r="AN6">
        <v>0.94</v>
      </c>
      <c r="AO6">
        <v>0</v>
      </c>
      <c r="AP6">
        <v>0</v>
      </c>
      <c r="AQ6">
        <v>0</v>
      </c>
      <c r="AR6">
        <v>35.880000000000003</v>
      </c>
      <c r="AS6">
        <v>39.630000000000003</v>
      </c>
      <c r="AT6">
        <v>20</v>
      </c>
      <c r="AU6">
        <v>0</v>
      </c>
      <c r="AV6">
        <v>0</v>
      </c>
      <c r="AW6">
        <v>0</v>
      </c>
      <c r="AX6">
        <v>0</v>
      </c>
      <c r="AY6">
        <v>5.63</v>
      </c>
      <c r="AZ6">
        <v>0</v>
      </c>
      <c r="BA6">
        <v>0</v>
      </c>
      <c r="BB6">
        <v>5.65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2992.6000000000004</v>
      </c>
    </row>
    <row r="7" spans="1:121">
      <c r="A7" t="s">
        <v>49</v>
      </c>
      <c r="B7">
        <v>0</v>
      </c>
      <c r="C7">
        <v>0</v>
      </c>
      <c r="D7">
        <v>53.44</v>
      </c>
      <c r="E7">
        <v>0</v>
      </c>
      <c r="F7">
        <v>0</v>
      </c>
      <c r="G7">
        <v>85.35</v>
      </c>
      <c r="H7">
        <v>0</v>
      </c>
      <c r="I7">
        <v>0</v>
      </c>
      <c r="J7">
        <v>74.38</v>
      </c>
      <c r="K7">
        <v>682.05</v>
      </c>
      <c r="L7">
        <v>528.21</v>
      </c>
      <c r="M7">
        <v>95.98</v>
      </c>
      <c r="N7">
        <v>123.03</v>
      </c>
      <c r="O7">
        <v>129.05000000000001</v>
      </c>
      <c r="P7">
        <v>135.85</v>
      </c>
      <c r="Q7">
        <v>21.33</v>
      </c>
      <c r="R7">
        <v>43.87</v>
      </c>
      <c r="S7">
        <v>27.17</v>
      </c>
      <c r="T7">
        <v>1.88</v>
      </c>
      <c r="U7">
        <v>418.77</v>
      </c>
      <c r="V7">
        <v>13.9</v>
      </c>
      <c r="W7">
        <v>45.83</v>
      </c>
      <c r="X7">
        <v>148.30000000000001</v>
      </c>
      <c r="Y7">
        <v>0</v>
      </c>
      <c r="Z7">
        <v>6.52</v>
      </c>
      <c r="AA7">
        <v>0</v>
      </c>
      <c r="AB7">
        <v>16.25</v>
      </c>
      <c r="AC7">
        <v>11.65</v>
      </c>
      <c r="AD7">
        <v>0</v>
      </c>
      <c r="AE7">
        <v>19.809999999999999</v>
      </c>
      <c r="AF7">
        <v>10.41</v>
      </c>
      <c r="AG7">
        <v>51.86</v>
      </c>
      <c r="AH7">
        <v>0</v>
      </c>
      <c r="AI7">
        <v>0</v>
      </c>
      <c r="AJ7">
        <v>0</v>
      </c>
      <c r="AK7">
        <v>69.099999999999994</v>
      </c>
      <c r="AL7">
        <v>70.88</v>
      </c>
      <c r="AM7">
        <v>0</v>
      </c>
      <c r="AN7">
        <v>0.94</v>
      </c>
      <c r="AO7">
        <v>0</v>
      </c>
      <c r="AP7">
        <v>0</v>
      </c>
      <c r="AQ7">
        <v>0</v>
      </c>
      <c r="AR7">
        <v>35.880000000000003</v>
      </c>
      <c r="AS7">
        <v>39.630000000000003</v>
      </c>
      <c r="AT7">
        <v>20</v>
      </c>
      <c r="AU7">
        <v>0</v>
      </c>
      <c r="AV7">
        <v>0</v>
      </c>
      <c r="AW7">
        <v>0</v>
      </c>
      <c r="AX7">
        <v>0</v>
      </c>
      <c r="AY7">
        <v>8.4499999999999993</v>
      </c>
      <c r="AZ7">
        <v>0</v>
      </c>
      <c r="BA7">
        <v>0</v>
      </c>
      <c r="BB7">
        <v>5.65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2995.42</v>
      </c>
    </row>
    <row r="8" spans="1:121">
      <c r="A8" t="s">
        <v>50</v>
      </c>
      <c r="B8">
        <v>0</v>
      </c>
      <c r="C8">
        <v>0</v>
      </c>
      <c r="D8">
        <v>53.7</v>
      </c>
      <c r="E8">
        <v>0</v>
      </c>
      <c r="F8">
        <v>0</v>
      </c>
      <c r="G8">
        <v>85.35</v>
      </c>
      <c r="H8">
        <v>0</v>
      </c>
      <c r="I8">
        <v>0</v>
      </c>
      <c r="J8">
        <v>74.38</v>
      </c>
      <c r="K8">
        <v>682.05</v>
      </c>
      <c r="L8">
        <v>528.21</v>
      </c>
      <c r="M8">
        <v>95.98</v>
      </c>
      <c r="N8">
        <v>123.03</v>
      </c>
      <c r="O8">
        <v>129.05000000000001</v>
      </c>
      <c r="P8">
        <v>135.85</v>
      </c>
      <c r="Q8">
        <v>21.33</v>
      </c>
      <c r="R8">
        <v>43.87</v>
      </c>
      <c r="S8">
        <v>27.17</v>
      </c>
      <c r="T8">
        <v>1.88</v>
      </c>
      <c r="U8">
        <v>418.77</v>
      </c>
      <c r="V8">
        <v>13.9</v>
      </c>
      <c r="W8">
        <v>45.83</v>
      </c>
      <c r="X8">
        <v>148.30000000000001</v>
      </c>
      <c r="Y8">
        <v>0</v>
      </c>
      <c r="Z8">
        <v>6.52</v>
      </c>
      <c r="AA8">
        <v>0</v>
      </c>
      <c r="AB8">
        <v>16.25</v>
      </c>
      <c r="AC8">
        <v>11.65</v>
      </c>
      <c r="AD8">
        <v>0</v>
      </c>
      <c r="AE8">
        <v>19.809999999999999</v>
      </c>
      <c r="AF8">
        <v>10.41</v>
      </c>
      <c r="AG8">
        <v>51.86</v>
      </c>
      <c r="AH8">
        <v>0</v>
      </c>
      <c r="AI8">
        <v>0</v>
      </c>
      <c r="AJ8">
        <v>0</v>
      </c>
      <c r="AK8">
        <v>69.099999999999994</v>
      </c>
      <c r="AL8">
        <v>70.88</v>
      </c>
      <c r="AM8">
        <v>0</v>
      </c>
      <c r="AN8">
        <v>0.94</v>
      </c>
      <c r="AO8">
        <v>0</v>
      </c>
      <c r="AP8">
        <v>0</v>
      </c>
      <c r="AQ8">
        <v>0</v>
      </c>
      <c r="AR8">
        <v>35.880000000000003</v>
      </c>
      <c r="AS8">
        <v>39.630000000000003</v>
      </c>
      <c r="AT8">
        <v>20</v>
      </c>
      <c r="AU8">
        <v>0</v>
      </c>
      <c r="AV8">
        <v>0</v>
      </c>
      <c r="AW8">
        <v>0</v>
      </c>
      <c r="AX8">
        <v>0</v>
      </c>
      <c r="AY8">
        <v>8.4499999999999993</v>
      </c>
      <c r="AZ8">
        <v>0</v>
      </c>
      <c r="BA8">
        <v>0</v>
      </c>
      <c r="BB8">
        <v>5.65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2995.6800000000003</v>
      </c>
    </row>
    <row r="9" spans="1:121">
      <c r="A9" t="s">
        <v>51</v>
      </c>
      <c r="B9">
        <v>0</v>
      </c>
      <c r="C9">
        <v>0</v>
      </c>
      <c r="D9">
        <v>53.7</v>
      </c>
      <c r="E9">
        <v>0</v>
      </c>
      <c r="F9">
        <v>0</v>
      </c>
      <c r="G9">
        <v>85.35</v>
      </c>
      <c r="H9">
        <v>0</v>
      </c>
      <c r="I9">
        <v>0</v>
      </c>
      <c r="J9">
        <v>74.38</v>
      </c>
      <c r="K9">
        <v>682.05</v>
      </c>
      <c r="L9">
        <v>532.51</v>
      </c>
      <c r="M9">
        <v>95.98</v>
      </c>
      <c r="N9">
        <v>123.03</v>
      </c>
      <c r="O9">
        <v>129.05000000000001</v>
      </c>
      <c r="P9">
        <v>135.85</v>
      </c>
      <c r="Q9">
        <v>21.33</v>
      </c>
      <c r="R9">
        <v>43.87</v>
      </c>
      <c r="S9">
        <v>27.17</v>
      </c>
      <c r="T9">
        <v>1.88</v>
      </c>
      <c r="U9">
        <v>418.77</v>
      </c>
      <c r="V9">
        <v>13.9</v>
      </c>
      <c r="W9">
        <v>45.83</v>
      </c>
      <c r="X9">
        <v>148.30000000000001</v>
      </c>
      <c r="Y9">
        <v>0</v>
      </c>
      <c r="Z9">
        <v>13.04</v>
      </c>
      <c r="AA9">
        <v>0</v>
      </c>
      <c r="AB9">
        <v>16.25</v>
      </c>
      <c r="AC9">
        <v>11.65</v>
      </c>
      <c r="AD9">
        <v>0</v>
      </c>
      <c r="AE9">
        <v>19.809999999999999</v>
      </c>
      <c r="AF9">
        <v>10.41</v>
      </c>
      <c r="AG9">
        <v>51.86</v>
      </c>
      <c r="AH9">
        <v>0</v>
      </c>
      <c r="AI9">
        <v>0</v>
      </c>
      <c r="AJ9">
        <v>0</v>
      </c>
      <c r="AK9">
        <v>69.099999999999994</v>
      </c>
      <c r="AL9">
        <v>26.73</v>
      </c>
      <c r="AM9">
        <v>0</v>
      </c>
      <c r="AN9">
        <v>0.94</v>
      </c>
      <c r="AO9">
        <v>0</v>
      </c>
      <c r="AP9">
        <v>6.27</v>
      </c>
      <c r="AQ9">
        <v>0</v>
      </c>
      <c r="AR9">
        <v>35.880000000000003</v>
      </c>
      <c r="AS9">
        <v>39.630000000000003</v>
      </c>
      <c r="AT9">
        <v>20</v>
      </c>
      <c r="AU9">
        <v>0</v>
      </c>
      <c r="AV9">
        <v>0</v>
      </c>
      <c r="AW9">
        <v>0</v>
      </c>
      <c r="AX9">
        <v>0</v>
      </c>
      <c r="AY9">
        <v>8.4499999999999993</v>
      </c>
      <c r="AZ9">
        <v>0</v>
      </c>
      <c r="BA9">
        <v>0</v>
      </c>
      <c r="BB9">
        <v>5.65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2968.6200000000003</v>
      </c>
    </row>
    <row r="10" spans="1:121">
      <c r="A10" t="s">
        <v>52</v>
      </c>
      <c r="B10">
        <v>0</v>
      </c>
      <c r="C10">
        <v>0</v>
      </c>
      <c r="D10">
        <v>53.7</v>
      </c>
      <c r="E10">
        <v>0</v>
      </c>
      <c r="F10">
        <v>0</v>
      </c>
      <c r="G10">
        <v>85.35</v>
      </c>
      <c r="H10">
        <v>0</v>
      </c>
      <c r="I10">
        <v>0</v>
      </c>
      <c r="J10">
        <v>74.38</v>
      </c>
      <c r="K10">
        <v>682.05</v>
      </c>
      <c r="L10">
        <v>532.51</v>
      </c>
      <c r="M10">
        <v>95.98</v>
      </c>
      <c r="N10">
        <v>123.03</v>
      </c>
      <c r="O10">
        <v>129.05000000000001</v>
      </c>
      <c r="P10">
        <v>135.85</v>
      </c>
      <c r="Q10">
        <v>21.33</v>
      </c>
      <c r="R10">
        <v>43.87</v>
      </c>
      <c r="S10">
        <v>27.17</v>
      </c>
      <c r="T10">
        <v>1.88</v>
      </c>
      <c r="U10">
        <v>418.77</v>
      </c>
      <c r="V10">
        <v>13.9</v>
      </c>
      <c r="W10">
        <v>45.83</v>
      </c>
      <c r="X10">
        <v>148.30000000000001</v>
      </c>
      <c r="Y10">
        <v>0</v>
      </c>
      <c r="Z10">
        <v>13.04</v>
      </c>
      <c r="AA10">
        <v>0</v>
      </c>
      <c r="AB10">
        <v>16.25</v>
      </c>
      <c r="AC10">
        <v>0</v>
      </c>
      <c r="AD10">
        <v>0</v>
      </c>
      <c r="AE10">
        <v>19.809999999999999</v>
      </c>
      <c r="AF10">
        <v>10.41</v>
      </c>
      <c r="AG10">
        <v>51.86</v>
      </c>
      <c r="AH10">
        <v>0</v>
      </c>
      <c r="AI10">
        <v>0</v>
      </c>
      <c r="AJ10">
        <v>0</v>
      </c>
      <c r="AK10">
        <v>69.099999999999994</v>
      </c>
      <c r="AL10">
        <v>26.73</v>
      </c>
      <c r="AM10">
        <v>0</v>
      </c>
      <c r="AN10">
        <v>0.94</v>
      </c>
      <c r="AO10">
        <v>0</v>
      </c>
      <c r="AP10">
        <v>6.27</v>
      </c>
      <c r="AQ10">
        <v>0</v>
      </c>
      <c r="AR10">
        <v>35.880000000000003</v>
      </c>
      <c r="AS10">
        <v>39.630000000000003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8.4499999999999993</v>
      </c>
      <c r="AZ10">
        <v>0</v>
      </c>
      <c r="BA10">
        <v>0</v>
      </c>
      <c r="BB10">
        <v>5.65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2956.9700000000003</v>
      </c>
    </row>
    <row r="11" spans="1:121">
      <c r="A11" t="s">
        <v>53</v>
      </c>
      <c r="B11">
        <v>0</v>
      </c>
      <c r="C11">
        <v>0</v>
      </c>
      <c r="D11">
        <v>53.7</v>
      </c>
      <c r="E11">
        <v>0</v>
      </c>
      <c r="F11">
        <v>0</v>
      </c>
      <c r="G11">
        <v>85.35</v>
      </c>
      <c r="H11">
        <v>0</v>
      </c>
      <c r="I11">
        <v>0</v>
      </c>
      <c r="J11">
        <v>74.38</v>
      </c>
      <c r="K11">
        <v>688.87</v>
      </c>
      <c r="L11">
        <v>532.51</v>
      </c>
      <c r="M11">
        <v>95.98</v>
      </c>
      <c r="N11">
        <v>123.03</v>
      </c>
      <c r="O11">
        <v>129.05000000000001</v>
      </c>
      <c r="P11">
        <v>135.85</v>
      </c>
      <c r="Q11">
        <v>21.33</v>
      </c>
      <c r="R11">
        <v>43.87</v>
      </c>
      <c r="S11">
        <v>27.17</v>
      </c>
      <c r="T11">
        <v>1.88</v>
      </c>
      <c r="U11">
        <v>418.77</v>
      </c>
      <c r="V11">
        <v>13.9</v>
      </c>
      <c r="W11">
        <v>45.83</v>
      </c>
      <c r="X11">
        <v>148.30000000000001</v>
      </c>
      <c r="Y11">
        <v>0</v>
      </c>
      <c r="Z11">
        <v>13.04</v>
      </c>
      <c r="AA11">
        <v>0</v>
      </c>
      <c r="AB11">
        <v>16.25</v>
      </c>
      <c r="AC11">
        <v>0</v>
      </c>
      <c r="AD11">
        <v>0</v>
      </c>
      <c r="AE11">
        <v>19.809999999999999</v>
      </c>
      <c r="AF11">
        <v>10.41</v>
      </c>
      <c r="AG11">
        <v>51.86</v>
      </c>
      <c r="AH11">
        <v>0</v>
      </c>
      <c r="AI11">
        <v>0</v>
      </c>
      <c r="AJ11">
        <v>0</v>
      </c>
      <c r="AK11">
        <v>69.099999999999994</v>
      </c>
      <c r="AL11">
        <v>26.73</v>
      </c>
      <c r="AM11">
        <v>0</v>
      </c>
      <c r="AN11">
        <v>0.94</v>
      </c>
      <c r="AO11">
        <v>0</v>
      </c>
      <c r="AP11">
        <v>6.27</v>
      </c>
      <c r="AQ11">
        <v>0</v>
      </c>
      <c r="AR11">
        <v>35.880000000000003</v>
      </c>
      <c r="AS11">
        <v>39.630000000000003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8.4499999999999993</v>
      </c>
      <c r="AZ11">
        <v>0</v>
      </c>
      <c r="BA11">
        <v>0</v>
      </c>
      <c r="BB11">
        <v>5.65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2963.79</v>
      </c>
    </row>
    <row r="12" spans="1:121">
      <c r="A12" t="s">
        <v>54</v>
      </c>
      <c r="B12">
        <v>0</v>
      </c>
      <c r="C12">
        <v>0</v>
      </c>
      <c r="D12">
        <v>53.7</v>
      </c>
      <c r="E12">
        <v>0</v>
      </c>
      <c r="F12">
        <v>0</v>
      </c>
      <c r="G12">
        <v>85.35</v>
      </c>
      <c r="H12">
        <v>0</v>
      </c>
      <c r="I12">
        <v>0</v>
      </c>
      <c r="J12">
        <v>74.38</v>
      </c>
      <c r="K12">
        <v>688.87</v>
      </c>
      <c r="L12">
        <v>532.51</v>
      </c>
      <c r="M12">
        <v>95.98</v>
      </c>
      <c r="N12">
        <v>123.03</v>
      </c>
      <c r="O12">
        <v>129.05000000000001</v>
      </c>
      <c r="P12">
        <v>135.85</v>
      </c>
      <c r="Q12">
        <v>21.33</v>
      </c>
      <c r="R12">
        <v>43.87</v>
      </c>
      <c r="S12">
        <v>27.17</v>
      </c>
      <c r="T12">
        <v>1.88</v>
      </c>
      <c r="U12">
        <v>418.77</v>
      </c>
      <c r="V12">
        <v>13.9</v>
      </c>
      <c r="W12">
        <v>45.83</v>
      </c>
      <c r="X12">
        <v>148.30000000000001</v>
      </c>
      <c r="Y12">
        <v>0</v>
      </c>
      <c r="Z12">
        <v>13.04</v>
      </c>
      <c r="AA12">
        <v>0</v>
      </c>
      <c r="AB12">
        <v>16.25</v>
      </c>
      <c r="AC12">
        <v>0</v>
      </c>
      <c r="AD12">
        <v>0</v>
      </c>
      <c r="AE12">
        <v>19.809999999999999</v>
      </c>
      <c r="AF12">
        <v>10.41</v>
      </c>
      <c r="AG12">
        <v>51.86</v>
      </c>
      <c r="AH12">
        <v>0</v>
      </c>
      <c r="AI12">
        <v>0</v>
      </c>
      <c r="AJ12">
        <v>0</v>
      </c>
      <c r="AK12">
        <v>69.099999999999994</v>
      </c>
      <c r="AL12">
        <v>26.73</v>
      </c>
      <c r="AM12">
        <v>0</v>
      </c>
      <c r="AN12">
        <v>0.94</v>
      </c>
      <c r="AO12">
        <v>0</v>
      </c>
      <c r="AP12">
        <v>6.27</v>
      </c>
      <c r="AQ12">
        <v>0</v>
      </c>
      <c r="AR12">
        <v>35.880000000000003</v>
      </c>
      <c r="AS12">
        <v>39.630000000000003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8.4499999999999993</v>
      </c>
      <c r="AZ12">
        <v>0</v>
      </c>
      <c r="BA12">
        <v>0</v>
      </c>
      <c r="BB12">
        <v>5.65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2963.79</v>
      </c>
    </row>
    <row r="13" spans="1:121">
      <c r="A13" t="s">
        <v>55</v>
      </c>
      <c r="B13">
        <v>0</v>
      </c>
      <c r="C13">
        <v>0</v>
      </c>
      <c r="D13">
        <v>53.7</v>
      </c>
      <c r="E13">
        <v>0</v>
      </c>
      <c r="F13">
        <v>0</v>
      </c>
      <c r="G13">
        <v>85.35</v>
      </c>
      <c r="H13">
        <v>0</v>
      </c>
      <c r="I13">
        <v>0</v>
      </c>
      <c r="J13">
        <v>74.38</v>
      </c>
      <c r="K13">
        <v>688.87</v>
      </c>
      <c r="L13">
        <v>532.51</v>
      </c>
      <c r="M13">
        <v>95.98</v>
      </c>
      <c r="N13">
        <v>123.03</v>
      </c>
      <c r="O13">
        <v>129.05000000000001</v>
      </c>
      <c r="P13">
        <v>135.85</v>
      </c>
      <c r="Q13">
        <v>21.33</v>
      </c>
      <c r="R13">
        <v>43.87</v>
      </c>
      <c r="S13">
        <v>27.17</v>
      </c>
      <c r="T13">
        <v>1.88</v>
      </c>
      <c r="U13">
        <v>346.5</v>
      </c>
      <c r="V13">
        <v>13.9</v>
      </c>
      <c r="W13">
        <v>45.83</v>
      </c>
      <c r="X13">
        <v>148.30000000000001</v>
      </c>
      <c r="Y13">
        <v>0</v>
      </c>
      <c r="Z13">
        <v>13.04</v>
      </c>
      <c r="AA13">
        <v>0</v>
      </c>
      <c r="AB13">
        <v>16.25</v>
      </c>
      <c r="AC13">
        <v>0</v>
      </c>
      <c r="AD13">
        <v>0</v>
      </c>
      <c r="AE13">
        <v>19.809999999999999</v>
      </c>
      <c r="AF13">
        <v>10.41</v>
      </c>
      <c r="AG13">
        <v>51.86</v>
      </c>
      <c r="AH13">
        <v>0</v>
      </c>
      <c r="AI13">
        <v>0</v>
      </c>
      <c r="AJ13">
        <v>0</v>
      </c>
      <c r="AK13">
        <v>69.099999999999994</v>
      </c>
      <c r="AL13">
        <v>26.73</v>
      </c>
      <c r="AM13">
        <v>0</v>
      </c>
      <c r="AN13">
        <v>0.94</v>
      </c>
      <c r="AO13">
        <v>0</v>
      </c>
      <c r="AP13">
        <v>6.27</v>
      </c>
      <c r="AQ13">
        <v>0</v>
      </c>
      <c r="AR13">
        <v>35.880000000000003</v>
      </c>
      <c r="AS13">
        <v>39.630000000000003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8.4499999999999993</v>
      </c>
      <c r="AZ13">
        <v>0</v>
      </c>
      <c r="BA13">
        <v>0</v>
      </c>
      <c r="BB13">
        <v>5.65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2891.52</v>
      </c>
    </row>
    <row r="14" spans="1:121">
      <c r="A14" t="s">
        <v>56</v>
      </c>
      <c r="B14">
        <v>0</v>
      </c>
      <c r="C14">
        <v>0</v>
      </c>
      <c r="D14">
        <v>53.7</v>
      </c>
      <c r="E14">
        <v>0</v>
      </c>
      <c r="F14">
        <v>0</v>
      </c>
      <c r="G14">
        <v>85.35</v>
      </c>
      <c r="H14">
        <v>0</v>
      </c>
      <c r="I14">
        <v>0</v>
      </c>
      <c r="J14">
        <v>74.38</v>
      </c>
      <c r="K14">
        <v>688.87</v>
      </c>
      <c r="L14">
        <v>532.51</v>
      </c>
      <c r="M14">
        <v>95.98</v>
      </c>
      <c r="N14">
        <v>123.03</v>
      </c>
      <c r="O14">
        <v>129.05000000000001</v>
      </c>
      <c r="P14">
        <v>135.85</v>
      </c>
      <c r="Q14">
        <v>21.33</v>
      </c>
      <c r="R14">
        <v>43.87</v>
      </c>
      <c r="S14">
        <v>27.17</v>
      </c>
      <c r="T14">
        <v>1.88</v>
      </c>
      <c r="U14">
        <v>346.5</v>
      </c>
      <c r="V14">
        <v>13.9</v>
      </c>
      <c r="W14">
        <v>45.83</v>
      </c>
      <c r="X14">
        <v>148.30000000000001</v>
      </c>
      <c r="Y14">
        <v>0</v>
      </c>
      <c r="Z14">
        <v>13.04</v>
      </c>
      <c r="AA14">
        <v>0</v>
      </c>
      <c r="AB14">
        <v>16.25</v>
      </c>
      <c r="AC14">
        <v>0</v>
      </c>
      <c r="AD14">
        <v>0</v>
      </c>
      <c r="AE14">
        <v>19.809999999999999</v>
      </c>
      <c r="AF14">
        <v>10.41</v>
      </c>
      <c r="AG14">
        <v>51.86</v>
      </c>
      <c r="AH14">
        <v>0</v>
      </c>
      <c r="AI14">
        <v>0</v>
      </c>
      <c r="AJ14">
        <v>0</v>
      </c>
      <c r="AK14">
        <v>69.099999999999994</v>
      </c>
      <c r="AL14">
        <v>26.73</v>
      </c>
      <c r="AM14">
        <v>0</v>
      </c>
      <c r="AN14">
        <v>0.94</v>
      </c>
      <c r="AO14">
        <v>0</v>
      </c>
      <c r="AP14">
        <v>6.27</v>
      </c>
      <c r="AQ14">
        <v>0</v>
      </c>
      <c r="AR14">
        <v>35.880000000000003</v>
      </c>
      <c r="AS14">
        <v>39.630000000000003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8.4499999999999993</v>
      </c>
      <c r="AZ14">
        <v>0</v>
      </c>
      <c r="BA14">
        <v>0</v>
      </c>
      <c r="BB14">
        <v>5.65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2891.52</v>
      </c>
    </row>
    <row r="15" spans="1:121">
      <c r="A15" t="s">
        <v>57</v>
      </c>
      <c r="B15">
        <v>0</v>
      </c>
      <c r="C15">
        <v>0</v>
      </c>
      <c r="D15">
        <v>53.97</v>
      </c>
      <c r="E15">
        <v>0</v>
      </c>
      <c r="F15">
        <v>0</v>
      </c>
      <c r="G15">
        <v>85.35</v>
      </c>
      <c r="H15">
        <v>0</v>
      </c>
      <c r="I15">
        <v>0</v>
      </c>
      <c r="J15">
        <v>74.38</v>
      </c>
      <c r="K15">
        <v>688.87</v>
      </c>
      <c r="L15">
        <v>532.51</v>
      </c>
      <c r="M15">
        <v>95.98</v>
      </c>
      <c r="N15">
        <v>123.03</v>
      </c>
      <c r="O15">
        <v>129.05000000000001</v>
      </c>
      <c r="P15">
        <v>135.85</v>
      </c>
      <c r="Q15">
        <v>21.33</v>
      </c>
      <c r="R15">
        <v>43.87</v>
      </c>
      <c r="S15">
        <v>27.17</v>
      </c>
      <c r="T15">
        <v>1.88</v>
      </c>
      <c r="U15">
        <v>346.5</v>
      </c>
      <c r="V15">
        <v>13.9</v>
      </c>
      <c r="W15">
        <v>45.83</v>
      </c>
      <c r="X15">
        <v>148.30000000000001</v>
      </c>
      <c r="Y15">
        <v>0</v>
      </c>
      <c r="Z15">
        <v>13.04</v>
      </c>
      <c r="AA15">
        <v>0</v>
      </c>
      <c r="AB15">
        <v>0</v>
      </c>
      <c r="AC15">
        <v>0</v>
      </c>
      <c r="AD15">
        <v>0</v>
      </c>
      <c r="AE15">
        <v>19.809999999999999</v>
      </c>
      <c r="AF15">
        <v>10.41</v>
      </c>
      <c r="AG15">
        <v>51.86</v>
      </c>
      <c r="AH15">
        <v>0</v>
      </c>
      <c r="AI15">
        <v>0</v>
      </c>
      <c r="AJ15">
        <v>0</v>
      </c>
      <c r="AK15">
        <v>69.099999999999994</v>
      </c>
      <c r="AL15">
        <v>26.73</v>
      </c>
      <c r="AM15">
        <v>0</v>
      </c>
      <c r="AN15">
        <v>0.94</v>
      </c>
      <c r="AO15">
        <v>0</v>
      </c>
      <c r="AP15">
        <v>6.27</v>
      </c>
      <c r="AQ15">
        <v>0</v>
      </c>
      <c r="AR15">
        <v>35.880000000000003</v>
      </c>
      <c r="AS15">
        <v>38.049999999999997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8.4499999999999993</v>
      </c>
      <c r="AZ15">
        <v>0</v>
      </c>
      <c r="BA15">
        <v>0</v>
      </c>
      <c r="BB15">
        <v>5.65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2873.96</v>
      </c>
    </row>
    <row r="16" spans="1:121">
      <c r="A16" t="s">
        <v>58</v>
      </c>
      <c r="B16">
        <v>0</v>
      </c>
      <c r="C16">
        <v>0</v>
      </c>
      <c r="D16">
        <v>54.37</v>
      </c>
      <c r="E16">
        <v>0</v>
      </c>
      <c r="F16">
        <v>0</v>
      </c>
      <c r="G16">
        <v>85.35</v>
      </c>
      <c r="H16">
        <v>0</v>
      </c>
      <c r="I16">
        <v>0</v>
      </c>
      <c r="J16">
        <v>74.38</v>
      </c>
      <c r="K16">
        <v>688.87</v>
      </c>
      <c r="L16">
        <v>532.51</v>
      </c>
      <c r="M16">
        <v>95.98</v>
      </c>
      <c r="N16">
        <v>123.03</v>
      </c>
      <c r="O16">
        <v>129.05000000000001</v>
      </c>
      <c r="P16">
        <v>135.85</v>
      </c>
      <c r="Q16">
        <v>21.33</v>
      </c>
      <c r="R16">
        <v>43.87</v>
      </c>
      <c r="S16">
        <v>27.17</v>
      </c>
      <c r="T16">
        <v>1.88</v>
      </c>
      <c r="U16">
        <v>346.5</v>
      </c>
      <c r="V16">
        <v>13.9</v>
      </c>
      <c r="W16">
        <v>45.83</v>
      </c>
      <c r="X16">
        <v>148.30000000000001</v>
      </c>
      <c r="Y16">
        <v>0</v>
      </c>
      <c r="Z16">
        <v>13.04</v>
      </c>
      <c r="AA16">
        <v>0</v>
      </c>
      <c r="AB16">
        <v>0</v>
      </c>
      <c r="AC16">
        <v>0</v>
      </c>
      <c r="AD16">
        <v>0</v>
      </c>
      <c r="AE16">
        <v>19.809999999999999</v>
      </c>
      <c r="AF16">
        <v>10.41</v>
      </c>
      <c r="AG16">
        <v>51.86</v>
      </c>
      <c r="AH16">
        <v>0</v>
      </c>
      <c r="AI16">
        <v>0</v>
      </c>
      <c r="AJ16">
        <v>0</v>
      </c>
      <c r="AK16">
        <v>69.099999999999994</v>
      </c>
      <c r="AL16">
        <v>26.73</v>
      </c>
      <c r="AM16">
        <v>0</v>
      </c>
      <c r="AN16">
        <v>0.94</v>
      </c>
      <c r="AO16">
        <v>0</v>
      </c>
      <c r="AP16">
        <v>6.27</v>
      </c>
      <c r="AQ16">
        <v>0</v>
      </c>
      <c r="AR16">
        <v>35.880000000000003</v>
      </c>
      <c r="AS16">
        <v>38.049999999999997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8.4499999999999993</v>
      </c>
      <c r="AZ16">
        <v>0</v>
      </c>
      <c r="BA16">
        <v>0</v>
      </c>
      <c r="BB16">
        <v>5.65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2874.36</v>
      </c>
    </row>
    <row r="17" spans="1:117">
      <c r="A17" t="s">
        <v>59</v>
      </c>
      <c r="B17">
        <v>0</v>
      </c>
      <c r="C17">
        <v>0</v>
      </c>
      <c r="D17">
        <v>54.37</v>
      </c>
      <c r="E17">
        <v>0</v>
      </c>
      <c r="F17">
        <v>0</v>
      </c>
      <c r="G17">
        <v>85.35</v>
      </c>
      <c r="H17">
        <v>0</v>
      </c>
      <c r="I17">
        <v>0</v>
      </c>
      <c r="J17">
        <v>74.38</v>
      </c>
      <c r="K17">
        <v>688.87</v>
      </c>
      <c r="L17">
        <v>532.51</v>
      </c>
      <c r="M17">
        <v>95.98</v>
      </c>
      <c r="N17">
        <v>123.03</v>
      </c>
      <c r="O17">
        <v>129.05000000000001</v>
      </c>
      <c r="P17">
        <v>142.75</v>
      </c>
      <c r="Q17">
        <v>21.33</v>
      </c>
      <c r="R17">
        <v>43.87</v>
      </c>
      <c r="S17">
        <v>27.17</v>
      </c>
      <c r="T17">
        <v>1.88</v>
      </c>
      <c r="U17">
        <v>346.5</v>
      </c>
      <c r="V17">
        <v>13.9</v>
      </c>
      <c r="W17">
        <v>45.83</v>
      </c>
      <c r="X17">
        <v>148.30000000000001</v>
      </c>
      <c r="Y17">
        <v>0</v>
      </c>
      <c r="Z17">
        <v>13.04</v>
      </c>
      <c r="AA17">
        <v>0</v>
      </c>
      <c r="AB17">
        <v>0</v>
      </c>
      <c r="AC17">
        <v>0</v>
      </c>
      <c r="AD17">
        <v>0</v>
      </c>
      <c r="AE17">
        <v>19.809999999999999</v>
      </c>
      <c r="AF17">
        <v>10.41</v>
      </c>
      <c r="AG17">
        <v>51.86</v>
      </c>
      <c r="AH17">
        <v>0</v>
      </c>
      <c r="AI17">
        <v>0</v>
      </c>
      <c r="AJ17">
        <v>0</v>
      </c>
      <c r="AK17">
        <v>69.099999999999994</v>
      </c>
      <c r="AL17">
        <v>26.73</v>
      </c>
      <c r="AM17">
        <v>0</v>
      </c>
      <c r="AN17">
        <v>0.94</v>
      </c>
      <c r="AO17">
        <v>0</v>
      </c>
      <c r="AP17">
        <v>0</v>
      </c>
      <c r="AQ17">
        <v>0</v>
      </c>
      <c r="AR17">
        <v>35.880000000000003</v>
      </c>
      <c r="AS17">
        <v>38.049999999999997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8.4499999999999993</v>
      </c>
      <c r="AZ17">
        <v>0</v>
      </c>
      <c r="BA17">
        <v>0</v>
      </c>
      <c r="BB17">
        <v>5.65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2874.9900000000002</v>
      </c>
    </row>
    <row r="18" spans="1:117">
      <c r="A18" t="s">
        <v>60</v>
      </c>
      <c r="B18">
        <v>0</v>
      </c>
      <c r="C18">
        <v>0</v>
      </c>
      <c r="D18">
        <v>54.37</v>
      </c>
      <c r="E18">
        <v>0</v>
      </c>
      <c r="F18">
        <v>0</v>
      </c>
      <c r="G18">
        <v>85.35</v>
      </c>
      <c r="H18">
        <v>0</v>
      </c>
      <c r="I18">
        <v>0</v>
      </c>
      <c r="J18">
        <v>74.38</v>
      </c>
      <c r="K18">
        <v>688.87</v>
      </c>
      <c r="L18">
        <v>532.51</v>
      </c>
      <c r="M18">
        <v>95.98</v>
      </c>
      <c r="N18">
        <v>123.03</v>
      </c>
      <c r="O18">
        <v>129.05000000000001</v>
      </c>
      <c r="P18">
        <v>143.25</v>
      </c>
      <c r="Q18">
        <v>21.33</v>
      </c>
      <c r="R18">
        <v>43.87</v>
      </c>
      <c r="S18">
        <v>27.17</v>
      </c>
      <c r="T18">
        <v>1.88</v>
      </c>
      <c r="U18">
        <v>346.5</v>
      </c>
      <c r="V18">
        <v>13.9</v>
      </c>
      <c r="W18">
        <v>45.83</v>
      </c>
      <c r="X18">
        <v>148.30000000000001</v>
      </c>
      <c r="Y18">
        <v>0</v>
      </c>
      <c r="Z18">
        <v>13.04</v>
      </c>
      <c r="AA18">
        <v>0</v>
      </c>
      <c r="AB18">
        <v>0</v>
      </c>
      <c r="AC18">
        <v>0</v>
      </c>
      <c r="AD18">
        <v>0</v>
      </c>
      <c r="AE18">
        <v>19.809999999999999</v>
      </c>
      <c r="AF18">
        <v>10.41</v>
      </c>
      <c r="AG18">
        <v>51.86</v>
      </c>
      <c r="AH18">
        <v>0</v>
      </c>
      <c r="AI18">
        <v>0</v>
      </c>
      <c r="AJ18">
        <v>0</v>
      </c>
      <c r="AK18">
        <v>69.099999999999994</v>
      </c>
      <c r="AL18">
        <v>26.73</v>
      </c>
      <c r="AM18">
        <v>0</v>
      </c>
      <c r="AN18">
        <v>0.94</v>
      </c>
      <c r="AO18">
        <v>0</v>
      </c>
      <c r="AP18">
        <v>0</v>
      </c>
      <c r="AQ18">
        <v>13.06</v>
      </c>
      <c r="AR18">
        <v>35.880000000000003</v>
      </c>
      <c r="AS18">
        <v>38.049999999999997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8.4499999999999993</v>
      </c>
      <c r="AZ18">
        <v>0</v>
      </c>
      <c r="BA18">
        <v>0</v>
      </c>
      <c r="BB18">
        <v>5.65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2888.55</v>
      </c>
    </row>
    <row r="19" spans="1:117">
      <c r="A19" t="s">
        <v>61</v>
      </c>
      <c r="B19">
        <v>0</v>
      </c>
      <c r="C19">
        <v>0</v>
      </c>
      <c r="D19">
        <v>54.37</v>
      </c>
      <c r="E19">
        <v>0</v>
      </c>
      <c r="F19">
        <v>0</v>
      </c>
      <c r="G19">
        <v>85.35</v>
      </c>
      <c r="H19">
        <v>0</v>
      </c>
      <c r="I19">
        <v>0</v>
      </c>
      <c r="J19">
        <v>74.38</v>
      </c>
      <c r="K19">
        <v>688.87</v>
      </c>
      <c r="L19">
        <v>532.51</v>
      </c>
      <c r="M19">
        <v>95.98</v>
      </c>
      <c r="N19">
        <v>123.03</v>
      </c>
      <c r="O19">
        <v>129.05000000000001</v>
      </c>
      <c r="P19">
        <v>143.25</v>
      </c>
      <c r="Q19">
        <v>21.33</v>
      </c>
      <c r="R19">
        <v>43.87</v>
      </c>
      <c r="S19">
        <v>27.17</v>
      </c>
      <c r="T19">
        <v>1.88</v>
      </c>
      <c r="U19">
        <v>346.5</v>
      </c>
      <c r="V19">
        <v>13.9</v>
      </c>
      <c r="W19">
        <v>45.83</v>
      </c>
      <c r="X19">
        <v>148.30000000000001</v>
      </c>
      <c r="Y19">
        <v>0</v>
      </c>
      <c r="Z19">
        <v>19.559999999999999</v>
      </c>
      <c r="AA19">
        <v>0</v>
      </c>
      <c r="AB19">
        <v>0</v>
      </c>
      <c r="AC19">
        <v>0</v>
      </c>
      <c r="AD19">
        <v>0</v>
      </c>
      <c r="AE19">
        <v>19.809999999999999</v>
      </c>
      <c r="AF19">
        <v>10.41</v>
      </c>
      <c r="AG19">
        <v>51.86</v>
      </c>
      <c r="AH19">
        <v>0</v>
      </c>
      <c r="AI19">
        <v>0</v>
      </c>
      <c r="AJ19">
        <v>0</v>
      </c>
      <c r="AK19">
        <v>69.099999999999994</v>
      </c>
      <c r="AL19">
        <v>26.73</v>
      </c>
      <c r="AM19">
        <v>0</v>
      </c>
      <c r="AN19">
        <v>0.94</v>
      </c>
      <c r="AO19">
        <v>0</v>
      </c>
      <c r="AP19">
        <v>0</v>
      </c>
      <c r="AQ19">
        <v>13.06</v>
      </c>
      <c r="AR19">
        <v>35.880000000000003</v>
      </c>
      <c r="AS19">
        <v>38.049999999999997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8.4499999999999993</v>
      </c>
      <c r="AZ19">
        <v>0</v>
      </c>
      <c r="BA19">
        <v>0</v>
      </c>
      <c r="BB19">
        <v>5.65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2895.07</v>
      </c>
    </row>
    <row r="20" spans="1:117">
      <c r="A20" t="s">
        <v>62</v>
      </c>
      <c r="B20">
        <v>0</v>
      </c>
      <c r="C20">
        <v>0</v>
      </c>
      <c r="D20">
        <v>54.37</v>
      </c>
      <c r="E20">
        <v>0</v>
      </c>
      <c r="F20">
        <v>0</v>
      </c>
      <c r="G20">
        <v>85.35</v>
      </c>
      <c r="H20">
        <v>0</v>
      </c>
      <c r="I20">
        <v>0</v>
      </c>
      <c r="J20">
        <v>74.38</v>
      </c>
      <c r="K20">
        <v>688.87</v>
      </c>
      <c r="L20">
        <v>532.51</v>
      </c>
      <c r="M20">
        <v>95.98</v>
      </c>
      <c r="N20">
        <v>123.03</v>
      </c>
      <c r="O20">
        <v>129.05000000000001</v>
      </c>
      <c r="P20">
        <v>143.25</v>
      </c>
      <c r="Q20">
        <v>21.33</v>
      </c>
      <c r="R20">
        <v>43.87</v>
      </c>
      <c r="S20">
        <v>27.17</v>
      </c>
      <c r="T20">
        <v>1.88</v>
      </c>
      <c r="U20">
        <v>346.5</v>
      </c>
      <c r="V20">
        <v>13.9</v>
      </c>
      <c r="W20">
        <v>45.83</v>
      </c>
      <c r="X20">
        <v>148.30000000000001</v>
      </c>
      <c r="Y20">
        <v>0</v>
      </c>
      <c r="Z20">
        <v>19.559999999999999</v>
      </c>
      <c r="AA20">
        <v>0</v>
      </c>
      <c r="AB20">
        <v>0</v>
      </c>
      <c r="AC20">
        <v>0</v>
      </c>
      <c r="AD20">
        <v>0</v>
      </c>
      <c r="AE20">
        <v>19.809999999999999</v>
      </c>
      <c r="AF20">
        <v>10.41</v>
      </c>
      <c r="AG20">
        <v>51.86</v>
      </c>
      <c r="AH20">
        <v>0</v>
      </c>
      <c r="AI20">
        <v>0</v>
      </c>
      <c r="AJ20">
        <v>0</v>
      </c>
      <c r="AK20">
        <v>69.099999999999994</v>
      </c>
      <c r="AL20">
        <v>38.35</v>
      </c>
      <c r="AM20">
        <v>0</v>
      </c>
      <c r="AN20">
        <v>0.94</v>
      </c>
      <c r="AO20">
        <v>0</v>
      </c>
      <c r="AP20">
        <v>0</v>
      </c>
      <c r="AQ20">
        <v>26.11</v>
      </c>
      <c r="AR20">
        <v>35.880000000000003</v>
      </c>
      <c r="AS20">
        <v>38.049999999999997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8.4499999999999993</v>
      </c>
      <c r="AZ20">
        <v>0</v>
      </c>
      <c r="BA20">
        <v>0</v>
      </c>
      <c r="BB20">
        <v>5.65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2919.7400000000002</v>
      </c>
    </row>
    <row r="21" spans="1:117">
      <c r="A21" t="s">
        <v>63</v>
      </c>
      <c r="B21">
        <v>0</v>
      </c>
      <c r="C21">
        <v>0</v>
      </c>
      <c r="D21">
        <v>54.37</v>
      </c>
      <c r="E21">
        <v>0</v>
      </c>
      <c r="F21">
        <v>0</v>
      </c>
      <c r="G21">
        <v>85.35</v>
      </c>
      <c r="H21">
        <v>0</v>
      </c>
      <c r="I21">
        <v>0</v>
      </c>
      <c r="J21">
        <v>74.38</v>
      </c>
      <c r="K21">
        <v>688.87</v>
      </c>
      <c r="L21">
        <v>532.51</v>
      </c>
      <c r="M21">
        <v>95.98</v>
      </c>
      <c r="N21">
        <v>123.03</v>
      </c>
      <c r="O21">
        <v>129.05000000000001</v>
      </c>
      <c r="P21">
        <v>143.25</v>
      </c>
      <c r="Q21">
        <v>21.33</v>
      </c>
      <c r="R21">
        <v>43.87</v>
      </c>
      <c r="S21">
        <v>27.17</v>
      </c>
      <c r="T21">
        <v>1.88</v>
      </c>
      <c r="U21">
        <v>346.5</v>
      </c>
      <c r="V21">
        <v>13.9</v>
      </c>
      <c r="W21">
        <v>45.83</v>
      </c>
      <c r="X21">
        <v>148.30000000000001</v>
      </c>
      <c r="Y21">
        <v>0</v>
      </c>
      <c r="Z21">
        <v>19.559999999999999</v>
      </c>
      <c r="AA21">
        <v>0</v>
      </c>
      <c r="AB21">
        <v>0</v>
      </c>
      <c r="AC21">
        <v>0</v>
      </c>
      <c r="AD21">
        <v>0</v>
      </c>
      <c r="AE21">
        <v>19.809999999999999</v>
      </c>
      <c r="AF21">
        <v>10.41</v>
      </c>
      <c r="AG21">
        <v>51.86</v>
      </c>
      <c r="AH21">
        <v>0</v>
      </c>
      <c r="AI21">
        <v>0</v>
      </c>
      <c r="AJ21">
        <v>0</v>
      </c>
      <c r="AK21">
        <v>69.099999999999994</v>
      </c>
      <c r="AL21">
        <v>70.88</v>
      </c>
      <c r="AM21">
        <v>18.88</v>
      </c>
      <c r="AN21">
        <v>0.94</v>
      </c>
      <c r="AO21">
        <v>0</v>
      </c>
      <c r="AP21">
        <v>0</v>
      </c>
      <c r="AQ21">
        <v>26.11</v>
      </c>
      <c r="AR21">
        <v>35.880000000000003</v>
      </c>
      <c r="AS21">
        <v>38.049999999999997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8.4499999999999993</v>
      </c>
      <c r="AZ21">
        <v>0</v>
      </c>
      <c r="BA21">
        <v>0</v>
      </c>
      <c r="BB21">
        <v>5.65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2971.1500000000005</v>
      </c>
    </row>
    <row r="22" spans="1:117">
      <c r="A22" t="s">
        <v>64</v>
      </c>
      <c r="B22">
        <v>0</v>
      </c>
      <c r="C22">
        <v>0</v>
      </c>
      <c r="D22">
        <v>54.37</v>
      </c>
      <c r="E22">
        <v>0</v>
      </c>
      <c r="F22">
        <v>0</v>
      </c>
      <c r="G22">
        <v>85.35</v>
      </c>
      <c r="H22">
        <v>0</v>
      </c>
      <c r="I22">
        <v>0</v>
      </c>
      <c r="J22">
        <v>74.38</v>
      </c>
      <c r="K22">
        <v>688.87</v>
      </c>
      <c r="L22">
        <v>516.51</v>
      </c>
      <c r="M22">
        <v>95.98</v>
      </c>
      <c r="N22">
        <v>123.03</v>
      </c>
      <c r="O22">
        <v>129.05000000000001</v>
      </c>
      <c r="P22">
        <v>143.25</v>
      </c>
      <c r="Q22">
        <v>21.33</v>
      </c>
      <c r="R22">
        <v>43.87</v>
      </c>
      <c r="S22">
        <v>27.17</v>
      </c>
      <c r="T22">
        <v>1.88</v>
      </c>
      <c r="U22">
        <v>346.5</v>
      </c>
      <c r="V22">
        <v>13.9</v>
      </c>
      <c r="W22">
        <v>45.83</v>
      </c>
      <c r="X22">
        <v>148.30000000000001</v>
      </c>
      <c r="Y22">
        <v>0</v>
      </c>
      <c r="Z22">
        <v>19.559999999999999</v>
      </c>
      <c r="AA22">
        <v>0</v>
      </c>
      <c r="AB22">
        <v>0</v>
      </c>
      <c r="AC22">
        <v>0</v>
      </c>
      <c r="AD22">
        <v>0</v>
      </c>
      <c r="AE22">
        <v>19.809999999999999</v>
      </c>
      <c r="AF22">
        <v>10.41</v>
      </c>
      <c r="AG22">
        <v>51.86</v>
      </c>
      <c r="AH22">
        <v>27.63</v>
      </c>
      <c r="AI22">
        <v>0</v>
      </c>
      <c r="AJ22">
        <v>0</v>
      </c>
      <c r="AK22">
        <v>69.099999999999994</v>
      </c>
      <c r="AL22">
        <v>70.88</v>
      </c>
      <c r="AM22">
        <v>18.88</v>
      </c>
      <c r="AN22">
        <v>0.94</v>
      </c>
      <c r="AO22">
        <v>0</v>
      </c>
      <c r="AP22">
        <v>0</v>
      </c>
      <c r="AQ22">
        <v>26.11</v>
      </c>
      <c r="AR22">
        <v>35.880000000000003</v>
      </c>
      <c r="AS22">
        <v>38.049999999999997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8.4499999999999993</v>
      </c>
      <c r="AZ22">
        <v>0</v>
      </c>
      <c r="BA22">
        <v>1.0900000000000001</v>
      </c>
      <c r="BB22">
        <v>5.65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2983.8700000000008</v>
      </c>
    </row>
    <row r="23" spans="1:117">
      <c r="A23" t="s">
        <v>65</v>
      </c>
      <c r="B23">
        <v>0</v>
      </c>
      <c r="C23">
        <v>0</v>
      </c>
      <c r="D23">
        <v>54.37</v>
      </c>
      <c r="E23">
        <v>0</v>
      </c>
      <c r="F23">
        <v>0</v>
      </c>
      <c r="G23">
        <v>85.35</v>
      </c>
      <c r="H23">
        <v>0</v>
      </c>
      <c r="I23">
        <v>0</v>
      </c>
      <c r="J23">
        <v>74.38</v>
      </c>
      <c r="K23">
        <v>688.87</v>
      </c>
      <c r="L23">
        <v>516.51</v>
      </c>
      <c r="M23">
        <v>95.98</v>
      </c>
      <c r="N23">
        <v>123.03</v>
      </c>
      <c r="O23">
        <v>129.05000000000001</v>
      </c>
      <c r="P23">
        <v>143.25</v>
      </c>
      <c r="Q23">
        <v>21.33</v>
      </c>
      <c r="R23">
        <v>43.87</v>
      </c>
      <c r="S23">
        <v>27.17</v>
      </c>
      <c r="T23">
        <v>1.88</v>
      </c>
      <c r="U23">
        <v>346.5</v>
      </c>
      <c r="V23">
        <v>13.9</v>
      </c>
      <c r="W23">
        <v>45.83</v>
      </c>
      <c r="X23">
        <v>148.30000000000001</v>
      </c>
      <c r="Y23">
        <v>0</v>
      </c>
      <c r="Z23">
        <v>19.559999999999999</v>
      </c>
      <c r="AA23">
        <v>0</v>
      </c>
      <c r="AB23">
        <v>0</v>
      </c>
      <c r="AC23">
        <v>0</v>
      </c>
      <c r="AD23">
        <v>0</v>
      </c>
      <c r="AE23">
        <v>19.809999999999999</v>
      </c>
      <c r="AF23">
        <v>10.41</v>
      </c>
      <c r="AG23">
        <v>51.86</v>
      </c>
      <c r="AH23">
        <v>55.26</v>
      </c>
      <c r="AI23">
        <v>0</v>
      </c>
      <c r="AJ23">
        <v>0</v>
      </c>
      <c r="AK23">
        <v>69.099999999999994</v>
      </c>
      <c r="AL23">
        <v>70.88</v>
      </c>
      <c r="AM23">
        <v>18.88</v>
      </c>
      <c r="AN23">
        <v>0.94</v>
      </c>
      <c r="AO23">
        <v>0</v>
      </c>
      <c r="AP23">
        <v>0</v>
      </c>
      <c r="AQ23">
        <v>26.11</v>
      </c>
      <c r="AR23">
        <v>35.880000000000003</v>
      </c>
      <c r="AS23">
        <v>38.049999999999997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8.4499999999999993</v>
      </c>
      <c r="AZ23">
        <v>0</v>
      </c>
      <c r="BA23">
        <v>2.1800000000000002</v>
      </c>
      <c r="BB23">
        <v>5.65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3012.5900000000006</v>
      </c>
    </row>
    <row r="24" spans="1:117">
      <c r="A24" t="s">
        <v>66</v>
      </c>
      <c r="B24">
        <v>0</v>
      </c>
      <c r="C24">
        <v>0</v>
      </c>
      <c r="D24">
        <v>54.37</v>
      </c>
      <c r="E24">
        <v>0</v>
      </c>
      <c r="F24">
        <v>0</v>
      </c>
      <c r="G24">
        <v>85.35</v>
      </c>
      <c r="H24">
        <v>0</v>
      </c>
      <c r="I24">
        <v>0</v>
      </c>
      <c r="J24">
        <v>74.38</v>
      </c>
      <c r="K24">
        <v>688.87</v>
      </c>
      <c r="L24">
        <v>516.51</v>
      </c>
      <c r="M24">
        <v>95.98</v>
      </c>
      <c r="N24">
        <v>123.03</v>
      </c>
      <c r="O24">
        <v>129.05000000000001</v>
      </c>
      <c r="P24">
        <v>143.25</v>
      </c>
      <c r="Q24">
        <v>21.33</v>
      </c>
      <c r="R24">
        <v>43.87</v>
      </c>
      <c r="S24">
        <v>27.17</v>
      </c>
      <c r="T24">
        <v>1.88</v>
      </c>
      <c r="U24">
        <v>346.5</v>
      </c>
      <c r="V24">
        <v>13.9</v>
      </c>
      <c r="W24">
        <v>45.83</v>
      </c>
      <c r="X24">
        <v>148.30000000000001</v>
      </c>
      <c r="Y24">
        <v>0</v>
      </c>
      <c r="Z24">
        <v>19.559999999999999</v>
      </c>
      <c r="AA24">
        <v>0</v>
      </c>
      <c r="AB24">
        <v>0</v>
      </c>
      <c r="AC24">
        <v>0</v>
      </c>
      <c r="AD24">
        <v>0</v>
      </c>
      <c r="AE24">
        <v>19.809999999999999</v>
      </c>
      <c r="AF24">
        <v>10.41</v>
      </c>
      <c r="AG24">
        <v>51.86</v>
      </c>
      <c r="AH24">
        <v>55.26</v>
      </c>
      <c r="AI24">
        <v>0</v>
      </c>
      <c r="AJ24">
        <v>0</v>
      </c>
      <c r="AK24">
        <v>69.099999999999994</v>
      </c>
      <c r="AL24">
        <v>70.88</v>
      </c>
      <c r="AM24">
        <v>18.88</v>
      </c>
      <c r="AN24">
        <v>0.94</v>
      </c>
      <c r="AO24">
        <v>0</v>
      </c>
      <c r="AP24">
        <v>0</v>
      </c>
      <c r="AQ24">
        <v>26.11</v>
      </c>
      <c r="AR24">
        <v>35.880000000000003</v>
      </c>
      <c r="AS24">
        <v>38.049999999999997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8.4499999999999993</v>
      </c>
      <c r="AZ24">
        <v>0</v>
      </c>
      <c r="BA24">
        <v>2.1800000000000002</v>
      </c>
      <c r="BB24">
        <v>5.65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3012.5900000000006</v>
      </c>
    </row>
    <row r="25" spans="1:117">
      <c r="A25" t="s">
        <v>67</v>
      </c>
      <c r="B25">
        <v>0</v>
      </c>
      <c r="C25">
        <v>0</v>
      </c>
      <c r="D25">
        <v>54.37</v>
      </c>
      <c r="E25">
        <v>0</v>
      </c>
      <c r="F25">
        <v>0</v>
      </c>
      <c r="G25">
        <v>85.35</v>
      </c>
      <c r="H25">
        <v>0</v>
      </c>
      <c r="I25">
        <v>0</v>
      </c>
      <c r="J25">
        <v>74.38</v>
      </c>
      <c r="K25">
        <v>688.87</v>
      </c>
      <c r="L25">
        <v>516.51</v>
      </c>
      <c r="M25">
        <v>95.98</v>
      </c>
      <c r="N25">
        <v>123.03</v>
      </c>
      <c r="O25">
        <v>129.05000000000001</v>
      </c>
      <c r="P25">
        <v>143.25</v>
      </c>
      <c r="Q25">
        <v>21.33</v>
      </c>
      <c r="R25">
        <v>43.87</v>
      </c>
      <c r="S25">
        <v>27.17</v>
      </c>
      <c r="T25">
        <v>1.88</v>
      </c>
      <c r="U25">
        <v>346.5</v>
      </c>
      <c r="V25">
        <v>13.9</v>
      </c>
      <c r="W25">
        <v>45.83</v>
      </c>
      <c r="X25">
        <v>148.30000000000001</v>
      </c>
      <c r="Y25">
        <v>0</v>
      </c>
      <c r="Z25">
        <v>19.559999999999999</v>
      </c>
      <c r="AA25">
        <v>0</v>
      </c>
      <c r="AB25">
        <v>0</v>
      </c>
      <c r="AC25">
        <v>0</v>
      </c>
      <c r="AD25">
        <v>0</v>
      </c>
      <c r="AE25">
        <v>19.809999999999999</v>
      </c>
      <c r="AF25">
        <v>10.41</v>
      </c>
      <c r="AG25">
        <v>51.86</v>
      </c>
      <c r="AH25">
        <v>55.26</v>
      </c>
      <c r="AI25">
        <v>0</v>
      </c>
      <c r="AJ25">
        <v>0</v>
      </c>
      <c r="AK25">
        <v>69.099999999999994</v>
      </c>
      <c r="AL25">
        <v>70.88</v>
      </c>
      <c r="AM25">
        <v>18.88</v>
      </c>
      <c r="AN25">
        <v>0.94</v>
      </c>
      <c r="AO25">
        <v>0</v>
      </c>
      <c r="AP25">
        <v>0</v>
      </c>
      <c r="AQ25">
        <v>26.11</v>
      </c>
      <c r="AR25">
        <v>35.880000000000003</v>
      </c>
      <c r="AS25">
        <v>38.049999999999997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8.4499999999999993</v>
      </c>
      <c r="AZ25">
        <v>0</v>
      </c>
      <c r="BA25">
        <v>2.1800000000000002</v>
      </c>
      <c r="BB25">
        <v>5.65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3012.5900000000006</v>
      </c>
    </row>
    <row r="26" spans="1:117">
      <c r="A26" t="s">
        <v>68</v>
      </c>
      <c r="B26">
        <v>0</v>
      </c>
      <c r="C26">
        <v>0</v>
      </c>
      <c r="D26">
        <v>54.37</v>
      </c>
      <c r="E26">
        <v>0</v>
      </c>
      <c r="F26">
        <v>0</v>
      </c>
      <c r="G26">
        <v>85.35</v>
      </c>
      <c r="H26">
        <v>0</v>
      </c>
      <c r="I26">
        <v>0</v>
      </c>
      <c r="J26">
        <v>74.38</v>
      </c>
      <c r="K26">
        <v>688.87</v>
      </c>
      <c r="L26">
        <v>516.51</v>
      </c>
      <c r="M26">
        <v>95.98</v>
      </c>
      <c r="N26">
        <v>123.03</v>
      </c>
      <c r="O26">
        <v>129.05000000000001</v>
      </c>
      <c r="P26">
        <v>143.25</v>
      </c>
      <c r="Q26">
        <v>21.33</v>
      </c>
      <c r="R26">
        <v>43.87</v>
      </c>
      <c r="S26">
        <v>27.17</v>
      </c>
      <c r="T26">
        <v>1.88</v>
      </c>
      <c r="U26">
        <v>346.5</v>
      </c>
      <c r="V26">
        <v>13.9</v>
      </c>
      <c r="W26">
        <v>45.83</v>
      </c>
      <c r="X26">
        <v>148.30000000000001</v>
      </c>
      <c r="Y26">
        <v>0</v>
      </c>
      <c r="Z26">
        <v>19.559999999999999</v>
      </c>
      <c r="AA26">
        <v>0</v>
      </c>
      <c r="AB26">
        <v>0</v>
      </c>
      <c r="AC26">
        <v>0</v>
      </c>
      <c r="AD26">
        <v>0</v>
      </c>
      <c r="AE26">
        <v>19.809999999999999</v>
      </c>
      <c r="AF26">
        <v>10.41</v>
      </c>
      <c r="AG26">
        <v>51.86</v>
      </c>
      <c r="AH26">
        <v>55.26</v>
      </c>
      <c r="AI26">
        <v>0</v>
      </c>
      <c r="AJ26">
        <v>0</v>
      </c>
      <c r="AK26">
        <v>69.099999999999994</v>
      </c>
      <c r="AL26">
        <v>70.88</v>
      </c>
      <c r="AM26">
        <v>18.88</v>
      </c>
      <c r="AN26">
        <v>0.94</v>
      </c>
      <c r="AO26">
        <v>0</v>
      </c>
      <c r="AP26">
        <v>0</v>
      </c>
      <c r="AQ26">
        <v>26.11</v>
      </c>
      <c r="AR26">
        <v>35.880000000000003</v>
      </c>
      <c r="AS26">
        <v>38.049999999999997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8.4499999999999993</v>
      </c>
      <c r="AZ26">
        <v>0</v>
      </c>
      <c r="BA26">
        <v>2.1800000000000002</v>
      </c>
      <c r="BB26">
        <v>5.65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3012.5900000000006</v>
      </c>
    </row>
    <row r="27" spans="1:117">
      <c r="A27" t="s">
        <v>69</v>
      </c>
      <c r="B27">
        <v>0</v>
      </c>
      <c r="C27">
        <v>0</v>
      </c>
      <c r="D27">
        <v>54.37</v>
      </c>
      <c r="E27">
        <v>0</v>
      </c>
      <c r="F27">
        <v>0</v>
      </c>
      <c r="G27">
        <v>85.35</v>
      </c>
      <c r="H27">
        <v>0</v>
      </c>
      <c r="I27">
        <v>0</v>
      </c>
      <c r="J27">
        <v>74.38</v>
      </c>
      <c r="K27">
        <v>682.06</v>
      </c>
      <c r="L27">
        <v>516.51</v>
      </c>
      <c r="M27">
        <v>95.98</v>
      </c>
      <c r="N27">
        <v>123.03</v>
      </c>
      <c r="O27">
        <v>129.05000000000001</v>
      </c>
      <c r="P27">
        <v>143.25</v>
      </c>
      <c r="Q27">
        <v>21.33</v>
      </c>
      <c r="R27">
        <v>43.87</v>
      </c>
      <c r="S27">
        <v>27.17</v>
      </c>
      <c r="T27">
        <v>1.88</v>
      </c>
      <c r="U27">
        <v>346.5</v>
      </c>
      <c r="V27">
        <v>13.9</v>
      </c>
      <c r="W27">
        <v>45.83</v>
      </c>
      <c r="X27">
        <v>148.30000000000001</v>
      </c>
      <c r="Y27">
        <v>0</v>
      </c>
      <c r="Z27">
        <v>19.559999999999999</v>
      </c>
      <c r="AA27">
        <v>0</v>
      </c>
      <c r="AB27">
        <v>0</v>
      </c>
      <c r="AC27">
        <v>0</v>
      </c>
      <c r="AD27">
        <v>0</v>
      </c>
      <c r="AE27">
        <v>39.619999999999997</v>
      </c>
      <c r="AF27">
        <v>10.41</v>
      </c>
      <c r="AG27">
        <v>51.86</v>
      </c>
      <c r="AH27">
        <v>55.26</v>
      </c>
      <c r="AI27">
        <v>0</v>
      </c>
      <c r="AJ27">
        <v>0</v>
      </c>
      <c r="AK27">
        <v>69.099999999999994</v>
      </c>
      <c r="AL27">
        <v>40.090000000000003</v>
      </c>
      <c r="AM27">
        <v>18.88</v>
      </c>
      <c r="AN27">
        <v>0.94</v>
      </c>
      <c r="AO27">
        <v>0</v>
      </c>
      <c r="AP27">
        <v>0</v>
      </c>
      <c r="AQ27">
        <v>26.11</v>
      </c>
      <c r="AR27">
        <v>39.75</v>
      </c>
      <c r="AS27">
        <v>38.049999999999997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8.4499999999999993</v>
      </c>
      <c r="AZ27">
        <v>0</v>
      </c>
      <c r="BA27">
        <v>2.1800000000000002</v>
      </c>
      <c r="BB27">
        <v>5.65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2998.6700000000005</v>
      </c>
    </row>
    <row r="28" spans="1:117">
      <c r="A28" t="s">
        <v>70</v>
      </c>
      <c r="B28">
        <v>0</v>
      </c>
      <c r="C28">
        <v>0</v>
      </c>
      <c r="D28">
        <v>54.37</v>
      </c>
      <c r="E28">
        <v>0</v>
      </c>
      <c r="F28">
        <v>0</v>
      </c>
      <c r="G28">
        <v>85.35</v>
      </c>
      <c r="H28">
        <v>0</v>
      </c>
      <c r="I28">
        <v>0</v>
      </c>
      <c r="J28">
        <v>74.38</v>
      </c>
      <c r="K28">
        <v>682.06</v>
      </c>
      <c r="L28">
        <v>512.21</v>
      </c>
      <c r="M28">
        <v>95.98</v>
      </c>
      <c r="N28">
        <v>123.03</v>
      </c>
      <c r="O28">
        <v>129.05000000000001</v>
      </c>
      <c r="P28">
        <v>143.25</v>
      </c>
      <c r="Q28">
        <v>21.33</v>
      </c>
      <c r="R28">
        <v>43.87</v>
      </c>
      <c r="S28">
        <v>27.17</v>
      </c>
      <c r="T28">
        <v>1.88</v>
      </c>
      <c r="U28">
        <v>346.5</v>
      </c>
      <c r="V28">
        <v>13.9</v>
      </c>
      <c r="W28">
        <v>45.83</v>
      </c>
      <c r="X28">
        <v>148.30000000000001</v>
      </c>
      <c r="Y28">
        <v>0</v>
      </c>
      <c r="Z28">
        <v>19.559999999999999</v>
      </c>
      <c r="AA28">
        <v>0</v>
      </c>
      <c r="AB28">
        <v>0</v>
      </c>
      <c r="AC28">
        <v>0</v>
      </c>
      <c r="AD28">
        <v>0</v>
      </c>
      <c r="AE28">
        <v>39.619999999999997</v>
      </c>
      <c r="AF28">
        <v>10.41</v>
      </c>
      <c r="AG28">
        <v>51.86</v>
      </c>
      <c r="AH28">
        <v>55.26</v>
      </c>
      <c r="AI28">
        <v>0</v>
      </c>
      <c r="AJ28">
        <v>0</v>
      </c>
      <c r="AK28">
        <v>69.099999999999994</v>
      </c>
      <c r="AL28">
        <v>40.090000000000003</v>
      </c>
      <c r="AM28">
        <v>18.88</v>
      </c>
      <c r="AN28">
        <v>0.94</v>
      </c>
      <c r="AO28">
        <v>0</v>
      </c>
      <c r="AP28">
        <v>0</v>
      </c>
      <c r="AQ28">
        <v>26.11</v>
      </c>
      <c r="AR28">
        <v>39.75</v>
      </c>
      <c r="AS28">
        <v>38.049999999999997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8.4499999999999993</v>
      </c>
      <c r="AZ28">
        <v>0</v>
      </c>
      <c r="BA28">
        <v>2.1800000000000002</v>
      </c>
      <c r="BB28">
        <v>5.65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2994.3700000000003</v>
      </c>
    </row>
    <row r="29" spans="1:117">
      <c r="A29" t="s">
        <v>71</v>
      </c>
      <c r="B29">
        <v>0</v>
      </c>
      <c r="C29">
        <v>0</v>
      </c>
      <c r="D29">
        <v>54.37</v>
      </c>
      <c r="E29">
        <v>0</v>
      </c>
      <c r="F29">
        <v>0</v>
      </c>
      <c r="G29">
        <v>85.35</v>
      </c>
      <c r="H29">
        <v>0</v>
      </c>
      <c r="I29">
        <v>0</v>
      </c>
      <c r="J29">
        <v>74.38</v>
      </c>
      <c r="K29">
        <v>682.06</v>
      </c>
      <c r="L29">
        <v>484.51</v>
      </c>
      <c r="M29">
        <v>95.98</v>
      </c>
      <c r="N29">
        <v>123.03</v>
      </c>
      <c r="O29">
        <v>129.05000000000001</v>
      </c>
      <c r="P29">
        <v>143.25</v>
      </c>
      <c r="Q29">
        <v>21.33</v>
      </c>
      <c r="R29">
        <v>43.87</v>
      </c>
      <c r="S29">
        <v>27.17</v>
      </c>
      <c r="T29">
        <v>1.88</v>
      </c>
      <c r="U29">
        <v>346.5</v>
      </c>
      <c r="V29">
        <v>13.9</v>
      </c>
      <c r="W29">
        <v>45.83</v>
      </c>
      <c r="X29">
        <v>148.30000000000001</v>
      </c>
      <c r="Y29">
        <v>0</v>
      </c>
      <c r="Z29">
        <v>19.559999999999999</v>
      </c>
      <c r="AA29">
        <v>0</v>
      </c>
      <c r="AB29">
        <v>4.1100000000000003</v>
      </c>
      <c r="AC29">
        <v>11.81</v>
      </c>
      <c r="AD29">
        <v>0</v>
      </c>
      <c r="AE29">
        <v>39.619999999999997</v>
      </c>
      <c r="AF29">
        <v>10.41</v>
      </c>
      <c r="AG29">
        <v>51.86</v>
      </c>
      <c r="AH29">
        <v>55.26</v>
      </c>
      <c r="AI29">
        <v>0</v>
      </c>
      <c r="AJ29">
        <v>0</v>
      </c>
      <c r="AK29">
        <v>69.099999999999994</v>
      </c>
      <c r="AL29">
        <v>40.090000000000003</v>
      </c>
      <c r="AM29">
        <v>18.88</v>
      </c>
      <c r="AN29">
        <v>0.94</v>
      </c>
      <c r="AO29">
        <v>0</v>
      </c>
      <c r="AP29">
        <v>0</v>
      </c>
      <c r="AQ29">
        <v>26.11</v>
      </c>
      <c r="AR29">
        <v>39.75</v>
      </c>
      <c r="AS29">
        <v>38.049999999999997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8.4499999999999993</v>
      </c>
      <c r="AZ29">
        <v>0</v>
      </c>
      <c r="BA29">
        <v>2.1800000000000002</v>
      </c>
      <c r="BB29">
        <v>5.65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2982.5900000000006</v>
      </c>
    </row>
    <row r="30" spans="1:117">
      <c r="A30" t="s">
        <v>72</v>
      </c>
      <c r="B30">
        <v>0</v>
      </c>
      <c r="C30">
        <v>0</v>
      </c>
      <c r="D30">
        <v>54.37</v>
      </c>
      <c r="E30">
        <v>0</v>
      </c>
      <c r="F30">
        <v>0</v>
      </c>
      <c r="G30">
        <v>85.35</v>
      </c>
      <c r="H30">
        <v>0</v>
      </c>
      <c r="I30">
        <v>0</v>
      </c>
      <c r="J30">
        <v>74.38</v>
      </c>
      <c r="K30">
        <v>688.87</v>
      </c>
      <c r="L30">
        <v>484.51</v>
      </c>
      <c r="M30">
        <v>92.78</v>
      </c>
      <c r="N30">
        <v>123.03</v>
      </c>
      <c r="O30">
        <v>129.05000000000001</v>
      </c>
      <c r="P30">
        <v>143.25</v>
      </c>
      <c r="Q30">
        <v>21.33</v>
      </c>
      <c r="R30">
        <v>43.87</v>
      </c>
      <c r="S30">
        <v>27.17</v>
      </c>
      <c r="T30">
        <v>1.88</v>
      </c>
      <c r="U30">
        <v>346.5</v>
      </c>
      <c r="V30">
        <v>13.9</v>
      </c>
      <c r="W30">
        <v>45.83</v>
      </c>
      <c r="X30">
        <v>148.30000000000001</v>
      </c>
      <c r="Y30">
        <v>0</v>
      </c>
      <c r="Z30">
        <v>19.559999999999999</v>
      </c>
      <c r="AA30">
        <v>0</v>
      </c>
      <c r="AB30">
        <v>16.25</v>
      </c>
      <c r="AC30">
        <v>11.81</v>
      </c>
      <c r="AD30">
        <v>0</v>
      </c>
      <c r="AE30">
        <v>39.619999999999997</v>
      </c>
      <c r="AF30">
        <v>10.41</v>
      </c>
      <c r="AG30">
        <v>51.86</v>
      </c>
      <c r="AH30">
        <v>55.26</v>
      </c>
      <c r="AI30">
        <v>0</v>
      </c>
      <c r="AJ30">
        <v>0</v>
      </c>
      <c r="AK30">
        <v>69.099999999999994</v>
      </c>
      <c r="AL30">
        <v>40.090000000000003</v>
      </c>
      <c r="AM30">
        <v>18.88</v>
      </c>
      <c r="AN30">
        <v>0.94</v>
      </c>
      <c r="AO30">
        <v>0</v>
      </c>
      <c r="AP30">
        <v>0</v>
      </c>
      <c r="AQ30">
        <v>26.11</v>
      </c>
      <c r="AR30">
        <v>39.75</v>
      </c>
      <c r="AS30">
        <v>38.049999999999997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8.4499999999999993</v>
      </c>
      <c r="AZ30">
        <v>0</v>
      </c>
      <c r="BA30">
        <v>2.1800000000000002</v>
      </c>
      <c r="BB30">
        <v>5.65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2998.3400000000006</v>
      </c>
    </row>
    <row r="31" spans="1:117">
      <c r="A31" t="s">
        <v>73</v>
      </c>
      <c r="B31">
        <v>0</v>
      </c>
      <c r="C31">
        <v>0</v>
      </c>
      <c r="D31">
        <v>54.11</v>
      </c>
      <c r="E31">
        <v>0</v>
      </c>
      <c r="F31">
        <v>0</v>
      </c>
      <c r="G31">
        <v>85.35</v>
      </c>
      <c r="H31">
        <v>0</v>
      </c>
      <c r="I31">
        <v>0</v>
      </c>
      <c r="J31">
        <v>74.38</v>
      </c>
      <c r="K31">
        <v>688.87</v>
      </c>
      <c r="L31">
        <v>484.51</v>
      </c>
      <c r="M31">
        <v>95.98</v>
      </c>
      <c r="N31">
        <v>123.03</v>
      </c>
      <c r="O31">
        <v>129.05000000000001</v>
      </c>
      <c r="P31">
        <v>143.25</v>
      </c>
      <c r="Q31">
        <v>21.33</v>
      </c>
      <c r="R31">
        <v>43.87</v>
      </c>
      <c r="S31">
        <v>27.17</v>
      </c>
      <c r="T31">
        <v>1.88</v>
      </c>
      <c r="U31">
        <v>346.5</v>
      </c>
      <c r="V31">
        <v>13.9</v>
      </c>
      <c r="W31">
        <v>45.83</v>
      </c>
      <c r="X31">
        <v>148.30000000000001</v>
      </c>
      <c r="Y31">
        <v>0</v>
      </c>
      <c r="Z31">
        <v>13.04</v>
      </c>
      <c r="AA31">
        <v>0</v>
      </c>
      <c r="AB31">
        <v>16.25</v>
      </c>
      <c r="AC31">
        <v>11.81</v>
      </c>
      <c r="AD31">
        <v>0</v>
      </c>
      <c r="AE31">
        <v>39.619999999999997</v>
      </c>
      <c r="AF31">
        <v>10.41</v>
      </c>
      <c r="AG31">
        <v>51.86</v>
      </c>
      <c r="AH31">
        <v>55.26</v>
      </c>
      <c r="AI31">
        <v>0</v>
      </c>
      <c r="AJ31">
        <v>0</v>
      </c>
      <c r="AK31">
        <v>69.099999999999994</v>
      </c>
      <c r="AL31">
        <v>40.090000000000003</v>
      </c>
      <c r="AM31">
        <v>18.88</v>
      </c>
      <c r="AN31">
        <v>0.94</v>
      </c>
      <c r="AO31">
        <v>0</v>
      </c>
      <c r="AP31">
        <v>0</v>
      </c>
      <c r="AQ31">
        <v>26.11</v>
      </c>
      <c r="AR31">
        <v>35.880000000000003</v>
      </c>
      <c r="AS31">
        <v>38.049999999999997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8.4499999999999993</v>
      </c>
      <c r="AZ31">
        <v>0</v>
      </c>
      <c r="BA31">
        <v>2.1800000000000002</v>
      </c>
      <c r="BB31">
        <v>5.65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2990.8900000000003</v>
      </c>
    </row>
    <row r="32" spans="1:117">
      <c r="A32" t="s">
        <v>74</v>
      </c>
      <c r="B32">
        <v>0</v>
      </c>
      <c r="C32">
        <v>0</v>
      </c>
      <c r="D32">
        <v>54.11</v>
      </c>
      <c r="E32">
        <v>0</v>
      </c>
      <c r="F32">
        <v>0</v>
      </c>
      <c r="G32">
        <v>85.35</v>
      </c>
      <c r="H32">
        <v>0</v>
      </c>
      <c r="I32">
        <v>0</v>
      </c>
      <c r="J32">
        <v>74.38</v>
      </c>
      <c r="K32">
        <v>688.87</v>
      </c>
      <c r="L32">
        <v>484.51</v>
      </c>
      <c r="M32">
        <v>95.98</v>
      </c>
      <c r="N32">
        <v>123.03</v>
      </c>
      <c r="O32">
        <v>129.05000000000001</v>
      </c>
      <c r="P32">
        <v>143.25</v>
      </c>
      <c r="Q32">
        <v>21.63</v>
      </c>
      <c r="R32">
        <v>44.97</v>
      </c>
      <c r="S32">
        <v>27.67</v>
      </c>
      <c r="T32">
        <v>3.18</v>
      </c>
      <c r="U32">
        <v>346.5</v>
      </c>
      <c r="V32">
        <v>13.9</v>
      </c>
      <c r="W32">
        <v>45.83</v>
      </c>
      <c r="X32">
        <v>148.30000000000001</v>
      </c>
      <c r="Y32">
        <v>0</v>
      </c>
      <c r="Z32">
        <v>13.04</v>
      </c>
      <c r="AA32">
        <v>0</v>
      </c>
      <c r="AB32">
        <v>16.25</v>
      </c>
      <c r="AC32">
        <v>11.81</v>
      </c>
      <c r="AD32">
        <v>0</v>
      </c>
      <c r="AE32">
        <v>39.619999999999997</v>
      </c>
      <c r="AF32">
        <v>10.41</v>
      </c>
      <c r="AG32">
        <v>51.86</v>
      </c>
      <c r="AH32">
        <v>55.26</v>
      </c>
      <c r="AI32">
        <v>0</v>
      </c>
      <c r="AJ32">
        <v>0</v>
      </c>
      <c r="AK32">
        <v>69.099999999999994</v>
      </c>
      <c r="AL32">
        <v>40.090000000000003</v>
      </c>
      <c r="AM32">
        <v>18.88</v>
      </c>
      <c r="AN32">
        <v>0.94</v>
      </c>
      <c r="AO32">
        <v>0</v>
      </c>
      <c r="AP32">
        <v>0</v>
      </c>
      <c r="AQ32">
        <v>26.11</v>
      </c>
      <c r="AR32">
        <v>35.880000000000003</v>
      </c>
      <c r="AS32">
        <v>38.049999999999997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8.4499999999999993</v>
      </c>
      <c r="AZ32">
        <v>0</v>
      </c>
      <c r="BA32">
        <v>2.1800000000000002</v>
      </c>
      <c r="BB32">
        <v>5.65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2994.0900000000011</v>
      </c>
    </row>
    <row r="33" spans="1:117">
      <c r="A33" t="s">
        <v>75</v>
      </c>
      <c r="B33">
        <v>0</v>
      </c>
      <c r="C33">
        <v>0</v>
      </c>
      <c r="D33">
        <v>54.11</v>
      </c>
      <c r="E33">
        <v>0</v>
      </c>
      <c r="F33">
        <v>0</v>
      </c>
      <c r="G33">
        <v>85.35</v>
      </c>
      <c r="H33">
        <v>0</v>
      </c>
      <c r="I33">
        <v>0</v>
      </c>
      <c r="J33">
        <v>74.38</v>
      </c>
      <c r="K33">
        <v>688.87</v>
      </c>
      <c r="L33">
        <v>670.51</v>
      </c>
      <c r="M33">
        <v>95.98</v>
      </c>
      <c r="N33">
        <v>123.03</v>
      </c>
      <c r="O33">
        <v>129.05000000000001</v>
      </c>
      <c r="P33">
        <v>143.25</v>
      </c>
      <c r="Q33">
        <v>21.63</v>
      </c>
      <c r="R33">
        <v>44.97</v>
      </c>
      <c r="S33">
        <v>27.67</v>
      </c>
      <c r="T33">
        <v>3.18</v>
      </c>
      <c r="U33">
        <v>346.5</v>
      </c>
      <c r="V33">
        <v>13.9</v>
      </c>
      <c r="W33">
        <v>45.83</v>
      </c>
      <c r="X33">
        <v>148.30000000000001</v>
      </c>
      <c r="Y33">
        <v>0</v>
      </c>
      <c r="Z33">
        <v>13.04</v>
      </c>
      <c r="AA33">
        <v>0</v>
      </c>
      <c r="AB33">
        <v>16.25</v>
      </c>
      <c r="AC33">
        <v>11.81</v>
      </c>
      <c r="AD33">
        <v>0</v>
      </c>
      <c r="AE33">
        <v>39.619999999999997</v>
      </c>
      <c r="AF33">
        <v>10.41</v>
      </c>
      <c r="AG33">
        <v>51.86</v>
      </c>
      <c r="AH33">
        <v>55.26</v>
      </c>
      <c r="AI33">
        <v>0</v>
      </c>
      <c r="AJ33">
        <v>0</v>
      </c>
      <c r="AK33">
        <v>69.099999999999994</v>
      </c>
      <c r="AL33">
        <v>40.090000000000003</v>
      </c>
      <c r="AM33">
        <v>18.88</v>
      </c>
      <c r="AN33">
        <v>0.94</v>
      </c>
      <c r="AO33">
        <v>0</v>
      </c>
      <c r="AP33">
        <v>0</v>
      </c>
      <c r="AQ33">
        <v>26.11</v>
      </c>
      <c r="AR33">
        <v>35.880000000000003</v>
      </c>
      <c r="AS33">
        <v>38.049999999999997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8.4499999999999993</v>
      </c>
      <c r="AZ33">
        <v>0</v>
      </c>
      <c r="BA33">
        <v>2.1800000000000002</v>
      </c>
      <c r="BB33">
        <v>5.65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3180.09</v>
      </c>
    </row>
    <row r="34" spans="1:117">
      <c r="A34" t="s">
        <v>76</v>
      </c>
      <c r="B34">
        <v>0</v>
      </c>
      <c r="C34">
        <v>0</v>
      </c>
      <c r="D34">
        <v>54.11</v>
      </c>
      <c r="E34">
        <v>0</v>
      </c>
      <c r="F34">
        <v>0</v>
      </c>
      <c r="G34">
        <v>85.35</v>
      </c>
      <c r="H34">
        <v>0</v>
      </c>
      <c r="I34">
        <v>0</v>
      </c>
      <c r="J34">
        <v>74.38</v>
      </c>
      <c r="K34">
        <v>688.87</v>
      </c>
      <c r="L34">
        <v>670.51</v>
      </c>
      <c r="M34">
        <v>95.98</v>
      </c>
      <c r="N34">
        <v>123.03</v>
      </c>
      <c r="O34">
        <v>129.05000000000001</v>
      </c>
      <c r="P34">
        <v>143.25</v>
      </c>
      <c r="Q34">
        <v>21.63</v>
      </c>
      <c r="R34">
        <v>44.97</v>
      </c>
      <c r="S34">
        <v>27.67</v>
      </c>
      <c r="T34">
        <v>3.18</v>
      </c>
      <c r="U34">
        <v>346.5</v>
      </c>
      <c r="V34">
        <v>13.9</v>
      </c>
      <c r="W34">
        <v>45.83</v>
      </c>
      <c r="X34">
        <v>148.30000000000001</v>
      </c>
      <c r="Y34">
        <v>0</v>
      </c>
      <c r="Z34">
        <v>13.04</v>
      </c>
      <c r="AA34">
        <v>0</v>
      </c>
      <c r="AB34">
        <v>16.25</v>
      </c>
      <c r="AC34">
        <v>11.81</v>
      </c>
      <c r="AD34">
        <v>0</v>
      </c>
      <c r="AE34">
        <v>39.619999999999997</v>
      </c>
      <c r="AF34">
        <v>10.41</v>
      </c>
      <c r="AG34">
        <v>51.86</v>
      </c>
      <c r="AH34">
        <v>55.26</v>
      </c>
      <c r="AI34">
        <v>0</v>
      </c>
      <c r="AJ34">
        <v>0</v>
      </c>
      <c r="AK34">
        <v>69.099999999999994</v>
      </c>
      <c r="AL34">
        <v>40.090000000000003</v>
      </c>
      <c r="AM34">
        <v>18.88</v>
      </c>
      <c r="AN34">
        <v>0.94</v>
      </c>
      <c r="AO34">
        <v>0</v>
      </c>
      <c r="AP34">
        <v>0</v>
      </c>
      <c r="AQ34">
        <v>13.06</v>
      </c>
      <c r="AR34">
        <v>35.880000000000003</v>
      </c>
      <c r="AS34">
        <v>38.049999999999997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8.4499999999999993</v>
      </c>
      <c r="AZ34">
        <v>0</v>
      </c>
      <c r="BA34">
        <v>2.1800000000000002</v>
      </c>
      <c r="BB34">
        <v>5.65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3167.04</v>
      </c>
    </row>
    <row r="35" spans="1:117">
      <c r="A35" t="s">
        <v>77</v>
      </c>
      <c r="B35">
        <v>0</v>
      </c>
      <c r="C35">
        <v>0</v>
      </c>
      <c r="D35">
        <v>54.11</v>
      </c>
      <c r="E35">
        <v>0</v>
      </c>
      <c r="F35">
        <v>0</v>
      </c>
      <c r="G35">
        <v>85.35</v>
      </c>
      <c r="H35">
        <v>0</v>
      </c>
      <c r="I35">
        <v>0</v>
      </c>
      <c r="J35">
        <v>74.38</v>
      </c>
      <c r="K35">
        <v>688.87</v>
      </c>
      <c r="L35">
        <v>670.51</v>
      </c>
      <c r="M35">
        <v>95.98</v>
      </c>
      <c r="N35">
        <v>123.03</v>
      </c>
      <c r="O35">
        <v>129.05000000000001</v>
      </c>
      <c r="P35">
        <v>143.25</v>
      </c>
      <c r="Q35">
        <v>21.63</v>
      </c>
      <c r="R35">
        <v>44.97</v>
      </c>
      <c r="S35">
        <v>27.67</v>
      </c>
      <c r="T35">
        <v>3.18</v>
      </c>
      <c r="U35">
        <v>348.98</v>
      </c>
      <c r="V35">
        <v>13.9</v>
      </c>
      <c r="W35">
        <v>45.83</v>
      </c>
      <c r="X35">
        <v>148.30000000000001</v>
      </c>
      <c r="Y35">
        <v>0</v>
      </c>
      <c r="Z35">
        <v>13.04</v>
      </c>
      <c r="AA35">
        <v>0</v>
      </c>
      <c r="AB35">
        <v>16.25</v>
      </c>
      <c r="AC35">
        <v>11.81</v>
      </c>
      <c r="AD35">
        <v>0</v>
      </c>
      <c r="AE35">
        <v>39.619999999999997</v>
      </c>
      <c r="AF35">
        <v>10.41</v>
      </c>
      <c r="AG35">
        <v>51.86</v>
      </c>
      <c r="AH35">
        <v>55.26</v>
      </c>
      <c r="AI35">
        <v>0</v>
      </c>
      <c r="AJ35">
        <v>0</v>
      </c>
      <c r="AK35">
        <v>69.099999999999994</v>
      </c>
      <c r="AL35">
        <v>40.090000000000003</v>
      </c>
      <c r="AM35">
        <v>0</v>
      </c>
      <c r="AN35">
        <v>0.94</v>
      </c>
      <c r="AO35">
        <v>0</v>
      </c>
      <c r="AP35">
        <v>0</v>
      </c>
      <c r="AQ35">
        <v>13.06</v>
      </c>
      <c r="AR35">
        <v>35.880000000000003</v>
      </c>
      <c r="AS35">
        <v>38.049999999999997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8.4499999999999993</v>
      </c>
      <c r="AZ35">
        <v>0</v>
      </c>
      <c r="BA35">
        <v>2.1800000000000002</v>
      </c>
      <c r="BB35">
        <v>5.65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3150.64</v>
      </c>
    </row>
    <row r="36" spans="1:117">
      <c r="A36" t="s">
        <v>78</v>
      </c>
      <c r="B36">
        <v>0</v>
      </c>
      <c r="C36">
        <v>0</v>
      </c>
      <c r="D36">
        <v>54.11</v>
      </c>
      <c r="E36">
        <v>0</v>
      </c>
      <c r="F36">
        <v>0</v>
      </c>
      <c r="G36">
        <v>85.35</v>
      </c>
      <c r="H36">
        <v>0</v>
      </c>
      <c r="I36">
        <v>0</v>
      </c>
      <c r="J36">
        <v>74.38</v>
      </c>
      <c r="K36">
        <v>688.87</v>
      </c>
      <c r="L36">
        <v>670.51</v>
      </c>
      <c r="M36">
        <v>95.98</v>
      </c>
      <c r="N36">
        <v>123.03</v>
      </c>
      <c r="O36">
        <v>129.05000000000001</v>
      </c>
      <c r="P36">
        <v>143.25</v>
      </c>
      <c r="Q36">
        <v>21.63</v>
      </c>
      <c r="R36">
        <v>44.97</v>
      </c>
      <c r="S36">
        <v>27.67</v>
      </c>
      <c r="T36">
        <v>3.18</v>
      </c>
      <c r="U36">
        <v>348.98</v>
      </c>
      <c r="V36">
        <v>13.9</v>
      </c>
      <c r="W36">
        <v>45.83</v>
      </c>
      <c r="X36">
        <v>148.30000000000001</v>
      </c>
      <c r="Y36">
        <v>0</v>
      </c>
      <c r="Z36">
        <v>13.04</v>
      </c>
      <c r="AA36">
        <v>0</v>
      </c>
      <c r="AB36">
        <v>16.25</v>
      </c>
      <c r="AC36">
        <v>11.81</v>
      </c>
      <c r="AD36">
        <v>0</v>
      </c>
      <c r="AE36">
        <v>39.619999999999997</v>
      </c>
      <c r="AF36">
        <v>10.41</v>
      </c>
      <c r="AG36">
        <v>51.86</v>
      </c>
      <c r="AH36">
        <v>44.74</v>
      </c>
      <c r="AI36">
        <v>0</v>
      </c>
      <c r="AJ36">
        <v>0</v>
      </c>
      <c r="AK36">
        <v>69.099999999999994</v>
      </c>
      <c r="AL36">
        <v>40.090000000000003</v>
      </c>
      <c r="AM36">
        <v>0</v>
      </c>
      <c r="AN36">
        <v>0.94</v>
      </c>
      <c r="AO36">
        <v>0</v>
      </c>
      <c r="AP36">
        <v>0</v>
      </c>
      <c r="AQ36">
        <v>0</v>
      </c>
      <c r="AR36">
        <v>39.75</v>
      </c>
      <c r="AS36">
        <v>38.049999999999997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8.4499999999999993</v>
      </c>
      <c r="AZ36">
        <v>0</v>
      </c>
      <c r="BA36">
        <v>1.76</v>
      </c>
      <c r="BB36">
        <v>5.65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3130.5099999999998</v>
      </c>
    </row>
    <row r="37" spans="1:117">
      <c r="A37" t="s">
        <v>79</v>
      </c>
      <c r="B37">
        <v>0</v>
      </c>
      <c r="C37">
        <v>0</v>
      </c>
      <c r="D37">
        <v>54.11</v>
      </c>
      <c r="E37">
        <v>0</v>
      </c>
      <c r="F37">
        <v>0</v>
      </c>
      <c r="G37">
        <v>85.35</v>
      </c>
      <c r="H37">
        <v>0</v>
      </c>
      <c r="I37">
        <v>0</v>
      </c>
      <c r="J37">
        <v>74.38</v>
      </c>
      <c r="K37">
        <v>688.87</v>
      </c>
      <c r="L37">
        <v>670.51</v>
      </c>
      <c r="M37">
        <v>95.98</v>
      </c>
      <c r="N37">
        <v>123.03</v>
      </c>
      <c r="O37">
        <v>129.05000000000001</v>
      </c>
      <c r="P37">
        <v>143.25</v>
      </c>
      <c r="Q37">
        <v>21.63</v>
      </c>
      <c r="R37">
        <v>44.97</v>
      </c>
      <c r="S37">
        <v>27.67</v>
      </c>
      <c r="T37">
        <v>3.18</v>
      </c>
      <c r="U37">
        <v>348.98</v>
      </c>
      <c r="V37">
        <v>13.9</v>
      </c>
      <c r="W37">
        <v>45.83</v>
      </c>
      <c r="X37">
        <v>148.30000000000001</v>
      </c>
      <c r="Y37">
        <v>0</v>
      </c>
      <c r="Z37">
        <v>13.04</v>
      </c>
      <c r="AA37">
        <v>0</v>
      </c>
      <c r="AB37">
        <v>16.25</v>
      </c>
      <c r="AC37">
        <v>11.81</v>
      </c>
      <c r="AD37">
        <v>0</v>
      </c>
      <c r="AE37">
        <v>39.619999999999997</v>
      </c>
      <c r="AF37">
        <v>10.41</v>
      </c>
      <c r="AG37">
        <v>51.86</v>
      </c>
      <c r="AH37">
        <v>44.74</v>
      </c>
      <c r="AI37">
        <v>0</v>
      </c>
      <c r="AJ37">
        <v>0</v>
      </c>
      <c r="AK37">
        <v>69.099999999999994</v>
      </c>
      <c r="AL37">
        <v>40.090000000000003</v>
      </c>
      <c r="AM37">
        <v>0</v>
      </c>
      <c r="AN37">
        <v>0.94</v>
      </c>
      <c r="AO37">
        <v>0</v>
      </c>
      <c r="AP37">
        <v>0</v>
      </c>
      <c r="AQ37">
        <v>0</v>
      </c>
      <c r="AR37">
        <v>39.75</v>
      </c>
      <c r="AS37">
        <v>38.049999999999997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8.4499999999999993</v>
      </c>
      <c r="AZ37">
        <v>0</v>
      </c>
      <c r="BA37">
        <v>1.76</v>
      </c>
      <c r="BB37">
        <v>5.65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3130.5099999999998</v>
      </c>
    </row>
    <row r="38" spans="1:117">
      <c r="A38" t="s">
        <v>80</v>
      </c>
      <c r="B38">
        <v>0</v>
      </c>
      <c r="C38">
        <v>0</v>
      </c>
      <c r="D38">
        <v>54.11</v>
      </c>
      <c r="E38">
        <v>0</v>
      </c>
      <c r="F38">
        <v>0</v>
      </c>
      <c r="G38">
        <v>85.35</v>
      </c>
      <c r="H38">
        <v>0</v>
      </c>
      <c r="I38">
        <v>0</v>
      </c>
      <c r="J38">
        <v>74.38</v>
      </c>
      <c r="K38">
        <v>688.87</v>
      </c>
      <c r="L38">
        <v>670.51</v>
      </c>
      <c r="M38">
        <v>95.98</v>
      </c>
      <c r="N38">
        <v>123.03</v>
      </c>
      <c r="O38">
        <v>129.05000000000001</v>
      </c>
      <c r="P38">
        <v>143.25</v>
      </c>
      <c r="Q38">
        <v>21.63</v>
      </c>
      <c r="R38">
        <v>44.97</v>
      </c>
      <c r="S38">
        <v>27.67</v>
      </c>
      <c r="T38">
        <v>3.18</v>
      </c>
      <c r="U38">
        <v>348.98</v>
      </c>
      <c r="V38">
        <v>13.9</v>
      </c>
      <c r="W38">
        <v>45.83</v>
      </c>
      <c r="X38">
        <v>148.30000000000001</v>
      </c>
      <c r="Y38">
        <v>0</v>
      </c>
      <c r="Z38">
        <v>13.04</v>
      </c>
      <c r="AA38">
        <v>0</v>
      </c>
      <c r="AB38">
        <v>16.25</v>
      </c>
      <c r="AC38">
        <v>11.81</v>
      </c>
      <c r="AD38">
        <v>0</v>
      </c>
      <c r="AE38">
        <v>39.619999999999997</v>
      </c>
      <c r="AF38">
        <v>10.41</v>
      </c>
      <c r="AG38">
        <v>51.86</v>
      </c>
      <c r="AH38">
        <v>44.74</v>
      </c>
      <c r="AI38">
        <v>0</v>
      </c>
      <c r="AJ38">
        <v>0</v>
      </c>
      <c r="AK38">
        <v>69.099999999999994</v>
      </c>
      <c r="AL38">
        <v>40.090000000000003</v>
      </c>
      <c r="AM38">
        <v>0</v>
      </c>
      <c r="AN38">
        <v>0.94</v>
      </c>
      <c r="AO38">
        <v>0</v>
      </c>
      <c r="AP38">
        <v>0</v>
      </c>
      <c r="AQ38">
        <v>0</v>
      </c>
      <c r="AR38">
        <v>39.75</v>
      </c>
      <c r="AS38">
        <v>38.049999999999997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8.4499999999999993</v>
      </c>
      <c r="AZ38">
        <v>0</v>
      </c>
      <c r="BA38">
        <v>1.76</v>
      </c>
      <c r="BB38">
        <v>5.65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3130.5099999999998</v>
      </c>
    </row>
    <row r="39" spans="1:117">
      <c r="A39" t="s">
        <v>81</v>
      </c>
      <c r="B39">
        <v>0</v>
      </c>
      <c r="C39">
        <v>0</v>
      </c>
      <c r="D39">
        <v>54.11</v>
      </c>
      <c r="E39">
        <v>0</v>
      </c>
      <c r="F39">
        <v>0</v>
      </c>
      <c r="G39">
        <v>85.35</v>
      </c>
      <c r="H39">
        <v>0</v>
      </c>
      <c r="I39">
        <v>0</v>
      </c>
      <c r="J39">
        <v>74.38</v>
      </c>
      <c r="K39">
        <v>688.87</v>
      </c>
      <c r="L39">
        <v>670.51</v>
      </c>
      <c r="M39">
        <v>97.18</v>
      </c>
      <c r="N39">
        <v>124.53</v>
      </c>
      <c r="O39">
        <v>130.65</v>
      </c>
      <c r="P39">
        <v>146.15</v>
      </c>
      <c r="Q39">
        <v>21.63</v>
      </c>
      <c r="R39">
        <v>44.97</v>
      </c>
      <c r="S39">
        <v>27.67</v>
      </c>
      <c r="T39">
        <v>3.18</v>
      </c>
      <c r="U39">
        <v>348.98</v>
      </c>
      <c r="V39">
        <v>13.9</v>
      </c>
      <c r="W39">
        <v>45.83</v>
      </c>
      <c r="X39">
        <v>148.30000000000001</v>
      </c>
      <c r="Y39">
        <v>0</v>
      </c>
      <c r="Z39">
        <v>13.04</v>
      </c>
      <c r="AA39">
        <v>0</v>
      </c>
      <c r="AB39">
        <v>16.25</v>
      </c>
      <c r="AC39">
        <v>11.81</v>
      </c>
      <c r="AD39">
        <v>0</v>
      </c>
      <c r="AE39">
        <v>39.619999999999997</v>
      </c>
      <c r="AF39">
        <v>10.41</v>
      </c>
      <c r="AG39">
        <v>51.86</v>
      </c>
      <c r="AH39">
        <v>44.74</v>
      </c>
      <c r="AI39">
        <v>0</v>
      </c>
      <c r="AJ39">
        <v>0</v>
      </c>
      <c r="AK39">
        <v>69.099999999999994</v>
      </c>
      <c r="AL39">
        <v>40.090000000000003</v>
      </c>
      <c r="AM39">
        <v>0</v>
      </c>
      <c r="AN39">
        <v>0.94</v>
      </c>
      <c r="AO39">
        <v>0</v>
      </c>
      <c r="AP39">
        <v>0</v>
      </c>
      <c r="AQ39">
        <v>0</v>
      </c>
      <c r="AR39">
        <v>39.75</v>
      </c>
      <c r="AS39">
        <v>38.049999999999997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8.4499999999999993</v>
      </c>
      <c r="AZ39">
        <v>0</v>
      </c>
      <c r="BA39">
        <v>1.76</v>
      </c>
      <c r="BB39">
        <v>5.65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3137.71</v>
      </c>
    </row>
    <row r="40" spans="1:117">
      <c r="A40" t="s">
        <v>82</v>
      </c>
      <c r="B40">
        <v>0</v>
      </c>
      <c r="C40">
        <v>0</v>
      </c>
      <c r="D40">
        <v>54.11</v>
      </c>
      <c r="E40">
        <v>0</v>
      </c>
      <c r="F40">
        <v>0</v>
      </c>
      <c r="G40">
        <v>85.35</v>
      </c>
      <c r="H40">
        <v>0</v>
      </c>
      <c r="I40">
        <v>0</v>
      </c>
      <c r="J40">
        <v>74.38</v>
      </c>
      <c r="K40">
        <v>688.87</v>
      </c>
      <c r="L40">
        <v>670.51</v>
      </c>
      <c r="M40">
        <v>97.18</v>
      </c>
      <c r="N40">
        <v>124.53</v>
      </c>
      <c r="O40">
        <v>130.75</v>
      </c>
      <c r="P40">
        <v>150.25</v>
      </c>
      <c r="Q40">
        <v>21.63</v>
      </c>
      <c r="R40">
        <v>44.97</v>
      </c>
      <c r="S40">
        <v>27.67</v>
      </c>
      <c r="T40">
        <v>3.18</v>
      </c>
      <c r="U40">
        <v>348.98</v>
      </c>
      <c r="V40">
        <v>13.9</v>
      </c>
      <c r="W40">
        <v>45.83</v>
      </c>
      <c r="X40">
        <v>148.30000000000001</v>
      </c>
      <c r="Y40">
        <v>0</v>
      </c>
      <c r="Z40">
        <v>13.04</v>
      </c>
      <c r="AA40">
        <v>0</v>
      </c>
      <c r="AB40">
        <v>16.25</v>
      </c>
      <c r="AC40">
        <v>11.81</v>
      </c>
      <c r="AD40">
        <v>0</v>
      </c>
      <c r="AE40">
        <v>39.619999999999997</v>
      </c>
      <c r="AF40">
        <v>10.41</v>
      </c>
      <c r="AG40">
        <v>51.86</v>
      </c>
      <c r="AH40">
        <v>44.74</v>
      </c>
      <c r="AI40">
        <v>0</v>
      </c>
      <c r="AJ40">
        <v>0</v>
      </c>
      <c r="AK40">
        <v>69.099999999999994</v>
      </c>
      <c r="AL40">
        <v>40.090000000000003</v>
      </c>
      <c r="AM40">
        <v>0</v>
      </c>
      <c r="AN40">
        <v>0.94</v>
      </c>
      <c r="AO40">
        <v>0</v>
      </c>
      <c r="AP40">
        <v>0</v>
      </c>
      <c r="AQ40">
        <v>0</v>
      </c>
      <c r="AR40">
        <v>35.880000000000003</v>
      </c>
      <c r="AS40">
        <v>38.049999999999997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8.4499999999999993</v>
      </c>
      <c r="AZ40">
        <v>0</v>
      </c>
      <c r="BA40">
        <v>1.76</v>
      </c>
      <c r="BB40">
        <v>5.65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3138.0400000000004</v>
      </c>
    </row>
    <row r="41" spans="1:117">
      <c r="A41" t="s">
        <v>83</v>
      </c>
      <c r="B41">
        <v>0</v>
      </c>
      <c r="C41">
        <v>0</v>
      </c>
      <c r="D41">
        <v>53.97</v>
      </c>
      <c r="E41">
        <v>0</v>
      </c>
      <c r="F41">
        <v>0</v>
      </c>
      <c r="G41">
        <v>85.35</v>
      </c>
      <c r="H41">
        <v>0</v>
      </c>
      <c r="I41">
        <v>0</v>
      </c>
      <c r="J41">
        <v>74.38</v>
      </c>
      <c r="K41">
        <v>688.87</v>
      </c>
      <c r="L41">
        <v>670.51</v>
      </c>
      <c r="M41">
        <v>97.18</v>
      </c>
      <c r="N41">
        <v>124.53</v>
      </c>
      <c r="O41">
        <v>130.75</v>
      </c>
      <c r="P41">
        <v>150.25</v>
      </c>
      <c r="Q41">
        <v>21.63</v>
      </c>
      <c r="R41">
        <v>44.97</v>
      </c>
      <c r="S41">
        <v>27.67</v>
      </c>
      <c r="T41">
        <v>3.18</v>
      </c>
      <c r="U41">
        <v>348.98</v>
      </c>
      <c r="V41">
        <v>13.9</v>
      </c>
      <c r="W41">
        <v>45.83</v>
      </c>
      <c r="X41">
        <v>148.30000000000001</v>
      </c>
      <c r="Y41">
        <v>0</v>
      </c>
      <c r="Z41">
        <v>13.04</v>
      </c>
      <c r="AA41">
        <v>0</v>
      </c>
      <c r="AB41">
        <v>16.25</v>
      </c>
      <c r="AC41">
        <v>11.81</v>
      </c>
      <c r="AD41">
        <v>0</v>
      </c>
      <c r="AE41">
        <v>39.619999999999997</v>
      </c>
      <c r="AF41">
        <v>10.41</v>
      </c>
      <c r="AG41">
        <v>51.86</v>
      </c>
      <c r="AH41">
        <v>44.74</v>
      </c>
      <c r="AI41">
        <v>0</v>
      </c>
      <c r="AJ41">
        <v>0</v>
      </c>
      <c r="AK41">
        <v>69.099999999999994</v>
      </c>
      <c r="AL41">
        <v>40.090000000000003</v>
      </c>
      <c r="AM41">
        <v>0</v>
      </c>
      <c r="AN41">
        <v>0.94</v>
      </c>
      <c r="AO41">
        <v>0</v>
      </c>
      <c r="AP41">
        <v>2.0499999999999998</v>
      </c>
      <c r="AQ41">
        <v>0</v>
      </c>
      <c r="AR41">
        <v>35.880000000000003</v>
      </c>
      <c r="AS41">
        <v>38.049999999999997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8.4499999999999993</v>
      </c>
      <c r="AZ41">
        <v>0</v>
      </c>
      <c r="BA41">
        <v>1.76</v>
      </c>
      <c r="BB41">
        <v>5.65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3139.9500000000003</v>
      </c>
    </row>
    <row r="42" spans="1:117">
      <c r="A42" t="s">
        <v>84</v>
      </c>
      <c r="B42">
        <v>0</v>
      </c>
      <c r="C42">
        <v>0</v>
      </c>
      <c r="D42">
        <v>53.97</v>
      </c>
      <c r="E42">
        <v>0</v>
      </c>
      <c r="F42">
        <v>0</v>
      </c>
      <c r="G42">
        <v>85.35</v>
      </c>
      <c r="H42">
        <v>0</v>
      </c>
      <c r="I42">
        <v>0</v>
      </c>
      <c r="J42">
        <v>74.38</v>
      </c>
      <c r="K42">
        <v>688.87</v>
      </c>
      <c r="L42">
        <v>670.51</v>
      </c>
      <c r="M42">
        <v>97.18</v>
      </c>
      <c r="N42">
        <v>124.53</v>
      </c>
      <c r="O42">
        <v>130.75</v>
      </c>
      <c r="P42">
        <v>150.25</v>
      </c>
      <c r="Q42">
        <v>21.63</v>
      </c>
      <c r="R42">
        <v>44.97</v>
      </c>
      <c r="S42">
        <v>27.67</v>
      </c>
      <c r="T42">
        <v>3.18</v>
      </c>
      <c r="U42">
        <v>348.98</v>
      </c>
      <c r="V42">
        <v>13.9</v>
      </c>
      <c r="W42">
        <v>45.83</v>
      </c>
      <c r="X42">
        <v>148.30000000000001</v>
      </c>
      <c r="Y42">
        <v>0</v>
      </c>
      <c r="Z42">
        <v>13.04</v>
      </c>
      <c r="AA42">
        <v>0</v>
      </c>
      <c r="AB42">
        <v>16.25</v>
      </c>
      <c r="AC42">
        <v>0</v>
      </c>
      <c r="AD42">
        <v>0</v>
      </c>
      <c r="AE42">
        <v>19.809999999999999</v>
      </c>
      <c r="AF42">
        <v>10.41</v>
      </c>
      <c r="AG42">
        <v>51.86</v>
      </c>
      <c r="AH42">
        <v>44.74</v>
      </c>
      <c r="AI42">
        <v>0</v>
      </c>
      <c r="AJ42">
        <v>0</v>
      </c>
      <c r="AK42">
        <v>69.099999999999994</v>
      </c>
      <c r="AL42">
        <v>40.090000000000003</v>
      </c>
      <c r="AM42">
        <v>0</v>
      </c>
      <c r="AN42">
        <v>0.94</v>
      </c>
      <c r="AO42">
        <v>0</v>
      </c>
      <c r="AP42">
        <v>2.0499999999999998</v>
      </c>
      <c r="AQ42">
        <v>0</v>
      </c>
      <c r="AR42">
        <v>35.880000000000003</v>
      </c>
      <c r="AS42">
        <v>38.049999999999997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8.4499999999999993</v>
      </c>
      <c r="AZ42">
        <v>0</v>
      </c>
      <c r="BA42">
        <v>1.76</v>
      </c>
      <c r="BB42">
        <v>5.65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3108.3300000000004</v>
      </c>
    </row>
    <row r="43" spans="1:117">
      <c r="A43" t="s">
        <v>85</v>
      </c>
      <c r="B43">
        <v>0</v>
      </c>
      <c r="C43">
        <v>0</v>
      </c>
      <c r="D43">
        <v>53.44</v>
      </c>
      <c r="E43">
        <v>0</v>
      </c>
      <c r="F43">
        <v>0</v>
      </c>
      <c r="G43">
        <v>85.35</v>
      </c>
      <c r="H43">
        <v>0</v>
      </c>
      <c r="I43">
        <v>0</v>
      </c>
      <c r="J43">
        <v>74.38</v>
      </c>
      <c r="K43">
        <v>688.87</v>
      </c>
      <c r="L43">
        <v>670.51</v>
      </c>
      <c r="M43">
        <v>97.18</v>
      </c>
      <c r="N43">
        <v>124.53</v>
      </c>
      <c r="O43">
        <v>130.75</v>
      </c>
      <c r="P43">
        <v>150.25</v>
      </c>
      <c r="Q43">
        <v>21.63</v>
      </c>
      <c r="R43">
        <v>44.97</v>
      </c>
      <c r="S43">
        <v>27.67</v>
      </c>
      <c r="T43">
        <v>3.18</v>
      </c>
      <c r="U43">
        <v>348.98</v>
      </c>
      <c r="V43">
        <v>13.9</v>
      </c>
      <c r="W43">
        <v>45.83</v>
      </c>
      <c r="X43">
        <v>148.30000000000001</v>
      </c>
      <c r="Y43">
        <v>0</v>
      </c>
      <c r="Z43">
        <v>13.04</v>
      </c>
      <c r="AA43">
        <v>0</v>
      </c>
      <c r="AB43">
        <v>16.25</v>
      </c>
      <c r="AC43">
        <v>0</v>
      </c>
      <c r="AD43">
        <v>0</v>
      </c>
      <c r="AE43">
        <v>19.809999999999999</v>
      </c>
      <c r="AF43">
        <v>10.41</v>
      </c>
      <c r="AG43">
        <v>51.86</v>
      </c>
      <c r="AH43">
        <v>44.74</v>
      </c>
      <c r="AI43">
        <v>0</v>
      </c>
      <c r="AJ43">
        <v>0</v>
      </c>
      <c r="AK43">
        <v>69.099999999999994</v>
      </c>
      <c r="AL43">
        <v>26.73</v>
      </c>
      <c r="AM43">
        <v>0</v>
      </c>
      <c r="AN43">
        <v>0.94</v>
      </c>
      <c r="AO43">
        <v>0</v>
      </c>
      <c r="AP43">
        <v>2.0499999999999998</v>
      </c>
      <c r="AQ43">
        <v>0</v>
      </c>
      <c r="AR43">
        <v>35.880000000000003</v>
      </c>
      <c r="AS43">
        <v>38.049999999999997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8.4499999999999993</v>
      </c>
      <c r="AZ43">
        <v>0</v>
      </c>
      <c r="BA43">
        <v>1.76</v>
      </c>
      <c r="BB43">
        <v>5.65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3094.4400000000005</v>
      </c>
    </row>
    <row r="44" spans="1:117">
      <c r="A44" t="s">
        <v>86</v>
      </c>
      <c r="B44">
        <v>0</v>
      </c>
      <c r="C44">
        <v>0</v>
      </c>
      <c r="D44">
        <v>53.44</v>
      </c>
      <c r="E44">
        <v>0</v>
      </c>
      <c r="F44">
        <v>0</v>
      </c>
      <c r="G44">
        <v>85.35</v>
      </c>
      <c r="H44">
        <v>0</v>
      </c>
      <c r="I44">
        <v>0</v>
      </c>
      <c r="J44">
        <v>74.38</v>
      </c>
      <c r="K44">
        <v>688.87</v>
      </c>
      <c r="L44">
        <v>670.51</v>
      </c>
      <c r="M44">
        <v>97.18</v>
      </c>
      <c r="N44">
        <v>124.53</v>
      </c>
      <c r="O44">
        <v>130.75</v>
      </c>
      <c r="P44">
        <v>150.25</v>
      </c>
      <c r="Q44">
        <v>21.63</v>
      </c>
      <c r="R44">
        <v>44.97</v>
      </c>
      <c r="S44">
        <v>27.67</v>
      </c>
      <c r="T44">
        <v>3.18</v>
      </c>
      <c r="U44">
        <v>348.98</v>
      </c>
      <c r="V44">
        <v>13.9</v>
      </c>
      <c r="W44">
        <v>45.83</v>
      </c>
      <c r="X44">
        <v>148.30000000000001</v>
      </c>
      <c r="Y44">
        <v>0</v>
      </c>
      <c r="Z44">
        <v>13.04</v>
      </c>
      <c r="AA44">
        <v>0</v>
      </c>
      <c r="AB44">
        <v>16.25</v>
      </c>
      <c r="AC44">
        <v>0</v>
      </c>
      <c r="AD44">
        <v>0</v>
      </c>
      <c r="AE44">
        <v>19.809999999999999</v>
      </c>
      <c r="AF44">
        <v>10.41</v>
      </c>
      <c r="AG44">
        <v>51.86</v>
      </c>
      <c r="AH44">
        <v>27.63</v>
      </c>
      <c r="AI44">
        <v>0</v>
      </c>
      <c r="AJ44">
        <v>0</v>
      </c>
      <c r="AK44">
        <v>69.099999999999994</v>
      </c>
      <c r="AL44">
        <v>26.73</v>
      </c>
      <c r="AM44">
        <v>0</v>
      </c>
      <c r="AN44">
        <v>0.94</v>
      </c>
      <c r="AO44">
        <v>0</v>
      </c>
      <c r="AP44">
        <v>2.0499999999999998</v>
      </c>
      <c r="AQ44">
        <v>0</v>
      </c>
      <c r="AR44">
        <v>35.880000000000003</v>
      </c>
      <c r="AS44">
        <v>38.049999999999997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8.4499999999999993</v>
      </c>
      <c r="AZ44">
        <v>0</v>
      </c>
      <c r="BA44">
        <v>1.0900000000000001</v>
      </c>
      <c r="BB44">
        <v>5.65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3076.6600000000008</v>
      </c>
    </row>
    <row r="45" spans="1:117">
      <c r="A45" t="s">
        <v>87</v>
      </c>
      <c r="B45">
        <v>0</v>
      </c>
      <c r="C45">
        <v>0</v>
      </c>
      <c r="D45">
        <v>53.44</v>
      </c>
      <c r="E45">
        <v>0</v>
      </c>
      <c r="F45">
        <v>0</v>
      </c>
      <c r="G45">
        <v>85.35</v>
      </c>
      <c r="H45">
        <v>0</v>
      </c>
      <c r="I45">
        <v>0</v>
      </c>
      <c r="J45">
        <v>74.38</v>
      </c>
      <c r="K45">
        <v>688.87</v>
      </c>
      <c r="L45">
        <v>670.51</v>
      </c>
      <c r="M45">
        <v>97.18</v>
      </c>
      <c r="N45">
        <v>124.53</v>
      </c>
      <c r="O45">
        <v>130.75</v>
      </c>
      <c r="P45">
        <v>150.25</v>
      </c>
      <c r="Q45">
        <v>21.63</v>
      </c>
      <c r="R45">
        <v>44.97</v>
      </c>
      <c r="S45">
        <v>27.67</v>
      </c>
      <c r="T45">
        <v>3.18</v>
      </c>
      <c r="U45">
        <v>348.98</v>
      </c>
      <c r="V45">
        <v>13.9</v>
      </c>
      <c r="W45">
        <v>45.83</v>
      </c>
      <c r="X45">
        <v>148.30000000000001</v>
      </c>
      <c r="Y45">
        <v>0</v>
      </c>
      <c r="Z45">
        <v>13.04</v>
      </c>
      <c r="AA45">
        <v>0</v>
      </c>
      <c r="AB45">
        <v>16.25</v>
      </c>
      <c r="AC45">
        <v>0</v>
      </c>
      <c r="AD45">
        <v>0</v>
      </c>
      <c r="AE45">
        <v>19.809999999999999</v>
      </c>
      <c r="AF45">
        <v>10.41</v>
      </c>
      <c r="AG45">
        <v>51.86</v>
      </c>
      <c r="AH45">
        <v>0</v>
      </c>
      <c r="AI45">
        <v>0</v>
      </c>
      <c r="AJ45">
        <v>0</v>
      </c>
      <c r="AK45">
        <v>69.099999999999994</v>
      </c>
      <c r="AL45">
        <v>13.36</v>
      </c>
      <c r="AM45">
        <v>0</v>
      </c>
      <c r="AN45">
        <v>0.94</v>
      </c>
      <c r="AO45">
        <v>0</v>
      </c>
      <c r="AP45">
        <v>0.77</v>
      </c>
      <c r="AQ45">
        <v>0</v>
      </c>
      <c r="AR45">
        <v>35.880000000000003</v>
      </c>
      <c r="AS45">
        <v>38.049999999999997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8.4499999999999993</v>
      </c>
      <c r="AZ45">
        <v>0</v>
      </c>
      <c r="BA45">
        <v>0</v>
      </c>
      <c r="BB45">
        <v>5.65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3033.2900000000004</v>
      </c>
    </row>
    <row r="46" spans="1:117">
      <c r="A46" t="s">
        <v>88</v>
      </c>
      <c r="B46">
        <v>0</v>
      </c>
      <c r="C46">
        <v>0</v>
      </c>
      <c r="D46">
        <v>53.44</v>
      </c>
      <c r="E46">
        <v>0</v>
      </c>
      <c r="F46">
        <v>0</v>
      </c>
      <c r="G46">
        <v>85.35</v>
      </c>
      <c r="H46">
        <v>0</v>
      </c>
      <c r="I46">
        <v>0</v>
      </c>
      <c r="J46">
        <v>74.38</v>
      </c>
      <c r="K46">
        <v>688.87</v>
      </c>
      <c r="L46">
        <v>670.51</v>
      </c>
      <c r="M46">
        <v>97.18</v>
      </c>
      <c r="N46">
        <v>124.53</v>
      </c>
      <c r="O46">
        <v>130.75</v>
      </c>
      <c r="P46">
        <v>150.25</v>
      </c>
      <c r="Q46">
        <v>21.63</v>
      </c>
      <c r="R46">
        <v>44.97</v>
      </c>
      <c r="S46">
        <v>27.67</v>
      </c>
      <c r="T46">
        <v>3.18</v>
      </c>
      <c r="U46">
        <v>348.98</v>
      </c>
      <c r="V46">
        <v>13.9</v>
      </c>
      <c r="W46">
        <v>45.83</v>
      </c>
      <c r="X46">
        <v>148.30000000000001</v>
      </c>
      <c r="Y46">
        <v>0</v>
      </c>
      <c r="Z46">
        <v>13.04</v>
      </c>
      <c r="AA46">
        <v>0</v>
      </c>
      <c r="AB46">
        <v>16.25</v>
      </c>
      <c r="AC46">
        <v>0</v>
      </c>
      <c r="AD46">
        <v>0</v>
      </c>
      <c r="AE46">
        <v>19.809999999999999</v>
      </c>
      <c r="AF46">
        <v>10.41</v>
      </c>
      <c r="AG46">
        <v>51.86</v>
      </c>
      <c r="AH46">
        <v>0</v>
      </c>
      <c r="AI46">
        <v>0</v>
      </c>
      <c r="AJ46">
        <v>0</v>
      </c>
      <c r="AK46">
        <v>69.099999999999994</v>
      </c>
      <c r="AL46">
        <v>13.36</v>
      </c>
      <c r="AM46">
        <v>0</v>
      </c>
      <c r="AN46">
        <v>0.94</v>
      </c>
      <c r="AO46">
        <v>0</v>
      </c>
      <c r="AP46">
        <v>0.77</v>
      </c>
      <c r="AQ46">
        <v>0</v>
      </c>
      <c r="AR46">
        <v>35.880000000000003</v>
      </c>
      <c r="AS46">
        <v>38.049999999999997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8.4499999999999993</v>
      </c>
      <c r="AZ46">
        <v>0</v>
      </c>
      <c r="BA46">
        <v>0</v>
      </c>
      <c r="BB46">
        <v>5.65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3033.2900000000004</v>
      </c>
    </row>
    <row r="47" spans="1:117">
      <c r="A47" t="s">
        <v>89</v>
      </c>
      <c r="B47">
        <v>0</v>
      </c>
      <c r="C47">
        <v>0</v>
      </c>
      <c r="D47">
        <v>53.05</v>
      </c>
      <c r="E47">
        <v>0</v>
      </c>
      <c r="F47">
        <v>0</v>
      </c>
      <c r="G47">
        <v>85.35</v>
      </c>
      <c r="H47">
        <v>0</v>
      </c>
      <c r="I47">
        <v>0</v>
      </c>
      <c r="J47">
        <v>74.38</v>
      </c>
      <c r="K47">
        <v>688.87</v>
      </c>
      <c r="L47">
        <v>670.51</v>
      </c>
      <c r="M47">
        <v>97.18</v>
      </c>
      <c r="N47">
        <v>124.53</v>
      </c>
      <c r="O47">
        <v>130.75</v>
      </c>
      <c r="P47">
        <v>150.25</v>
      </c>
      <c r="Q47">
        <v>21.63</v>
      </c>
      <c r="R47">
        <v>44.97</v>
      </c>
      <c r="S47">
        <v>27.67</v>
      </c>
      <c r="T47">
        <v>3.18</v>
      </c>
      <c r="U47">
        <v>348.98</v>
      </c>
      <c r="V47">
        <v>13.9</v>
      </c>
      <c r="W47">
        <v>45.83</v>
      </c>
      <c r="X47">
        <v>148.30000000000001</v>
      </c>
      <c r="Y47">
        <v>0</v>
      </c>
      <c r="Z47">
        <v>13.04</v>
      </c>
      <c r="AA47">
        <v>0</v>
      </c>
      <c r="AB47">
        <v>16.25</v>
      </c>
      <c r="AC47">
        <v>0</v>
      </c>
      <c r="AD47">
        <v>0</v>
      </c>
      <c r="AE47">
        <v>19.809999999999999</v>
      </c>
      <c r="AF47">
        <v>10.41</v>
      </c>
      <c r="AG47">
        <v>51.86</v>
      </c>
      <c r="AH47">
        <v>0</v>
      </c>
      <c r="AI47">
        <v>0</v>
      </c>
      <c r="AJ47">
        <v>0</v>
      </c>
      <c r="AK47">
        <v>69.099999999999994</v>
      </c>
      <c r="AL47">
        <v>13.36</v>
      </c>
      <c r="AM47">
        <v>0</v>
      </c>
      <c r="AN47">
        <v>0.94</v>
      </c>
      <c r="AO47">
        <v>0</v>
      </c>
      <c r="AP47">
        <v>0.77</v>
      </c>
      <c r="AQ47">
        <v>0</v>
      </c>
      <c r="AR47">
        <v>35.880000000000003</v>
      </c>
      <c r="AS47">
        <v>38.049999999999997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8.4499999999999993</v>
      </c>
      <c r="AZ47">
        <v>0</v>
      </c>
      <c r="BA47">
        <v>0</v>
      </c>
      <c r="BB47">
        <v>5.65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3032.9</v>
      </c>
    </row>
    <row r="48" spans="1:117">
      <c r="A48" t="s">
        <v>90</v>
      </c>
      <c r="B48">
        <v>0</v>
      </c>
      <c r="C48">
        <v>0</v>
      </c>
      <c r="D48">
        <v>53.05</v>
      </c>
      <c r="E48">
        <v>0</v>
      </c>
      <c r="F48">
        <v>0</v>
      </c>
      <c r="G48">
        <v>85.35</v>
      </c>
      <c r="H48">
        <v>0</v>
      </c>
      <c r="I48">
        <v>0</v>
      </c>
      <c r="J48">
        <v>74.38</v>
      </c>
      <c r="K48">
        <v>688.87</v>
      </c>
      <c r="L48">
        <v>670.51</v>
      </c>
      <c r="M48">
        <v>97.18</v>
      </c>
      <c r="N48">
        <v>124.53</v>
      </c>
      <c r="O48">
        <v>130.75</v>
      </c>
      <c r="P48">
        <v>150.25</v>
      </c>
      <c r="Q48">
        <v>21.63</v>
      </c>
      <c r="R48">
        <v>44.97</v>
      </c>
      <c r="S48">
        <v>27.67</v>
      </c>
      <c r="T48">
        <v>3.18</v>
      </c>
      <c r="U48">
        <v>348.98</v>
      </c>
      <c r="V48">
        <v>13.9</v>
      </c>
      <c r="W48">
        <v>45.83</v>
      </c>
      <c r="X48">
        <v>148.30000000000001</v>
      </c>
      <c r="Y48">
        <v>0</v>
      </c>
      <c r="Z48">
        <v>13.04</v>
      </c>
      <c r="AA48">
        <v>0</v>
      </c>
      <c r="AB48">
        <v>0</v>
      </c>
      <c r="AC48">
        <v>0</v>
      </c>
      <c r="AD48">
        <v>0</v>
      </c>
      <c r="AE48">
        <v>19.809999999999999</v>
      </c>
      <c r="AF48">
        <v>10.41</v>
      </c>
      <c r="AG48">
        <v>51.86</v>
      </c>
      <c r="AH48">
        <v>0</v>
      </c>
      <c r="AI48">
        <v>0</v>
      </c>
      <c r="AJ48">
        <v>0</v>
      </c>
      <c r="AK48">
        <v>69.099999999999994</v>
      </c>
      <c r="AL48">
        <v>26.73</v>
      </c>
      <c r="AM48">
        <v>0</v>
      </c>
      <c r="AN48">
        <v>0.94</v>
      </c>
      <c r="AO48">
        <v>0</v>
      </c>
      <c r="AP48">
        <v>0.77</v>
      </c>
      <c r="AQ48">
        <v>0</v>
      </c>
      <c r="AR48">
        <v>35.880000000000003</v>
      </c>
      <c r="AS48">
        <v>38.049999999999997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8.4499999999999993</v>
      </c>
      <c r="AZ48">
        <v>0</v>
      </c>
      <c r="BA48">
        <v>0</v>
      </c>
      <c r="BB48">
        <v>5.65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3030.02</v>
      </c>
    </row>
    <row r="49" spans="1:117">
      <c r="A49" t="s">
        <v>91</v>
      </c>
      <c r="B49">
        <v>0</v>
      </c>
      <c r="C49">
        <v>0</v>
      </c>
      <c r="D49">
        <v>53.05</v>
      </c>
      <c r="E49">
        <v>0</v>
      </c>
      <c r="F49">
        <v>0</v>
      </c>
      <c r="G49">
        <v>85.35</v>
      </c>
      <c r="H49">
        <v>0</v>
      </c>
      <c r="I49">
        <v>0</v>
      </c>
      <c r="J49">
        <v>74.38</v>
      </c>
      <c r="K49">
        <v>688.87</v>
      </c>
      <c r="L49">
        <v>670.51</v>
      </c>
      <c r="M49">
        <v>97.18</v>
      </c>
      <c r="N49">
        <v>124.53</v>
      </c>
      <c r="O49">
        <v>130.75</v>
      </c>
      <c r="P49">
        <v>150.25</v>
      </c>
      <c r="Q49">
        <v>21.63</v>
      </c>
      <c r="R49">
        <v>44.97</v>
      </c>
      <c r="S49">
        <v>27.67</v>
      </c>
      <c r="T49">
        <v>3.18</v>
      </c>
      <c r="U49">
        <v>348.98</v>
      </c>
      <c r="V49">
        <v>13.9</v>
      </c>
      <c r="W49">
        <v>45.83</v>
      </c>
      <c r="X49">
        <v>148.30000000000001</v>
      </c>
      <c r="Y49">
        <v>0</v>
      </c>
      <c r="Z49">
        <v>13.04</v>
      </c>
      <c r="AA49">
        <v>0</v>
      </c>
      <c r="AB49">
        <v>0</v>
      </c>
      <c r="AC49">
        <v>0</v>
      </c>
      <c r="AD49">
        <v>0</v>
      </c>
      <c r="AE49">
        <v>19.809999999999999</v>
      </c>
      <c r="AF49">
        <v>10.41</v>
      </c>
      <c r="AG49">
        <v>51.86</v>
      </c>
      <c r="AH49">
        <v>0</v>
      </c>
      <c r="AI49">
        <v>0</v>
      </c>
      <c r="AJ49">
        <v>0</v>
      </c>
      <c r="AK49">
        <v>69.099999999999994</v>
      </c>
      <c r="AL49">
        <v>26.73</v>
      </c>
      <c r="AM49">
        <v>0</v>
      </c>
      <c r="AN49">
        <v>0.94</v>
      </c>
      <c r="AO49">
        <v>0</v>
      </c>
      <c r="AP49">
        <v>0</v>
      </c>
      <c r="AQ49">
        <v>0</v>
      </c>
      <c r="AR49">
        <v>35.880000000000003</v>
      </c>
      <c r="AS49">
        <v>38.049999999999997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8.4499999999999993</v>
      </c>
      <c r="AZ49">
        <v>0</v>
      </c>
      <c r="BA49">
        <v>0</v>
      </c>
      <c r="BB49">
        <v>5.65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3029.25</v>
      </c>
    </row>
    <row r="50" spans="1:117">
      <c r="A50" t="s">
        <v>92</v>
      </c>
      <c r="B50">
        <v>0</v>
      </c>
      <c r="C50">
        <v>0</v>
      </c>
      <c r="D50">
        <v>52.66</v>
      </c>
      <c r="E50">
        <v>0</v>
      </c>
      <c r="F50">
        <v>0</v>
      </c>
      <c r="G50">
        <v>85.35</v>
      </c>
      <c r="H50">
        <v>0</v>
      </c>
      <c r="I50">
        <v>0</v>
      </c>
      <c r="J50">
        <v>74.38</v>
      </c>
      <c r="K50">
        <v>688.87</v>
      </c>
      <c r="L50">
        <v>670.51</v>
      </c>
      <c r="M50">
        <v>97.18</v>
      </c>
      <c r="N50">
        <v>124.53</v>
      </c>
      <c r="O50">
        <v>130.75</v>
      </c>
      <c r="P50">
        <v>150.25</v>
      </c>
      <c r="Q50">
        <v>21.63</v>
      </c>
      <c r="R50">
        <v>44.97</v>
      </c>
      <c r="S50">
        <v>27.67</v>
      </c>
      <c r="T50">
        <v>3.18</v>
      </c>
      <c r="U50">
        <v>348.98</v>
      </c>
      <c r="V50">
        <v>13.9</v>
      </c>
      <c r="W50">
        <v>45.83</v>
      </c>
      <c r="X50">
        <v>148.30000000000001</v>
      </c>
      <c r="Y50">
        <v>0</v>
      </c>
      <c r="Z50">
        <v>13.04</v>
      </c>
      <c r="AA50">
        <v>0</v>
      </c>
      <c r="AB50">
        <v>0</v>
      </c>
      <c r="AC50">
        <v>0</v>
      </c>
      <c r="AD50">
        <v>0</v>
      </c>
      <c r="AE50">
        <v>19.809999999999999</v>
      </c>
      <c r="AF50">
        <v>10.41</v>
      </c>
      <c r="AG50">
        <v>51.86</v>
      </c>
      <c r="AH50">
        <v>0</v>
      </c>
      <c r="AI50">
        <v>0</v>
      </c>
      <c r="AJ50">
        <v>0</v>
      </c>
      <c r="AK50">
        <v>69.099999999999994</v>
      </c>
      <c r="AL50">
        <v>26.73</v>
      </c>
      <c r="AM50">
        <v>0</v>
      </c>
      <c r="AN50">
        <v>0.94</v>
      </c>
      <c r="AO50">
        <v>0</v>
      </c>
      <c r="AP50">
        <v>0</v>
      </c>
      <c r="AQ50">
        <v>0</v>
      </c>
      <c r="AR50">
        <v>35.880000000000003</v>
      </c>
      <c r="AS50">
        <v>38.049999999999997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8.4499999999999993</v>
      </c>
      <c r="AZ50">
        <v>0</v>
      </c>
      <c r="BA50">
        <v>0</v>
      </c>
      <c r="BB50">
        <v>5.65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3028.86</v>
      </c>
    </row>
    <row r="51" spans="1:117">
      <c r="A51" t="s">
        <v>93</v>
      </c>
      <c r="B51">
        <v>0</v>
      </c>
      <c r="C51">
        <v>0</v>
      </c>
      <c r="D51">
        <v>52.66</v>
      </c>
      <c r="E51">
        <v>0</v>
      </c>
      <c r="F51">
        <v>0</v>
      </c>
      <c r="G51">
        <v>85.35</v>
      </c>
      <c r="H51">
        <v>0</v>
      </c>
      <c r="I51">
        <v>0</v>
      </c>
      <c r="J51">
        <v>74.38</v>
      </c>
      <c r="K51">
        <v>688.87</v>
      </c>
      <c r="L51">
        <v>670.51</v>
      </c>
      <c r="M51">
        <v>97.18</v>
      </c>
      <c r="N51">
        <v>124.53</v>
      </c>
      <c r="O51">
        <v>130.75</v>
      </c>
      <c r="P51">
        <v>150.25</v>
      </c>
      <c r="Q51">
        <v>21.63</v>
      </c>
      <c r="R51">
        <v>44.97</v>
      </c>
      <c r="S51">
        <v>27.67</v>
      </c>
      <c r="T51">
        <v>3.18</v>
      </c>
      <c r="U51">
        <v>348.98</v>
      </c>
      <c r="V51">
        <v>13.9</v>
      </c>
      <c r="W51">
        <v>45.83</v>
      </c>
      <c r="X51">
        <v>148.30000000000001</v>
      </c>
      <c r="Y51">
        <v>0</v>
      </c>
      <c r="Z51">
        <v>13.04</v>
      </c>
      <c r="AA51">
        <v>0</v>
      </c>
      <c r="AB51">
        <v>0</v>
      </c>
      <c r="AC51">
        <v>0</v>
      </c>
      <c r="AD51">
        <v>0</v>
      </c>
      <c r="AE51">
        <v>19.809999999999999</v>
      </c>
      <c r="AF51">
        <v>10.41</v>
      </c>
      <c r="AG51">
        <v>51.86</v>
      </c>
      <c r="AH51">
        <v>0</v>
      </c>
      <c r="AI51">
        <v>0</v>
      </c>
      <c r="AJ51">
        <v>0</v>
      </c>
      <c r="AK51">
        <v>69.099999999999994</v>
      </c>
      <c r="AL51">
        <v>26.73</v>
      </c>
      <c r="AM51">
        <v>0</v>
      </c>
      <c r="AN51">
        <v>0.94</v>
      </c>
      <c r="AO51">
        <v>0</v>
      </c>
      <c r="AP51">
        <v>0</v>
      </c>
      <c r="AQ51">
        <v>0</v>
      </c>
      <c r="AR51">
        <v>35.880000000000003</v>
      </c>
      <c r="AS51">
        <v>38.049999999999997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8.4499999999999993</v>
      </c>
      <c r="AZ51">
        <v>0</v>
      </c>
      <c r="BA51">
        <v>0</v>
      </c>
      <c r="BB51">
        <v>5.65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3028.86</v>
      </c>
    </row>
    <row r="52" spans="1:117">
      <c r="A52" t="s">
        <v>94</v>
      </c>
      <c r="B52">
        <v>0</v>
      </c>
      <c r="C52">
        <v>0</v>
      </c>
      <c r="D52">
        <v>51.61</v>
      </c>
      <c r="E52">
        <v>0</v>
      </c>
      <c r="F52">
        <v>0</v>
      </c>
      <c r="G52">
        <v>85.35</v>
      </c>
      <c r="H52">
        <v>0</v>
      </c>
      <c r="I52">
        <v>0</v>
      </c>
      <c r="J52">
        <v>74.38</v>
      </c>
      <c r="K52">
        <v>688.87</v>
      </c>
      <c r="L52">
        <v>670.51</v>
      </c>
      <c r="M52">
        <v>97.18</v>
      </c>
      <c r="N52">
        <v>124.53</v>
      </c>
      <c r="O52">
        <v>130.75</v>
      </c>
      <c r="P52">
        <v>150.25</v>
      </c>
      <c r="Q52">
        <v>21.63</v>
      </c>
      <c r="R52">
        <v>44.97</v>
      </c>
      <c r="S52">
        <v>27.67</v>
      </c>
      <c r="T52">
        <v>3.18</v>
      </c>
      <c r="U52">
        <v>348.98</v>
      </c>
      <c r="V52">
        <v>13.9</v>
      </c>
      <c r="W52">
        <v>45.83</v>
      </c>
      <c r="X52">
        <v>148.30000000000001</v>
      </c>
      <c r="Y52">
        <v>0</v>
      </c>
      <c r="Z52">
        <v>13.04</v>
      </c>
      <c r="AA52">
        <v>0</v>
      </c>
      <c r="AB52">
        <v>0</v>
      </c>
      <c r="AC52">
        <v>0</v>
      </c>
      <c r="AD52">
        <v>0</v>
      </c>
      <c r="AE52">
        <v>19.809999999999999</v>
      </c>
      <c r="AF52">
        <v>10.41</v>
      </c>
      <c r="AG52">
        <v>51.86</v>
      </c>
      <c r="AH52">
        <v>0</v>
      </c>
      <c r="AI52">
        <v>0</v>
      </c>
      <c r="AJ52">
        <v>0</v>
      </c>
      <c r="AK52">
        <v>69.099999999999994</v>
      </c>
      <c r="AL52">
        <v>26.73</v>
      </c>
      <c r="AM52">
        <v>0</v>
      </c>
      <c r="AN52">
        <v>0.94</v>
      </c>
      <c r="AO52">
        <v>0</v>
      </c>
      <c r="AP52">
        <v>0</v>
      </c>
      <c r="AQ52">
        <v>0</v>
      </c>
      <c r="AR52">
        <v>35.880000000000003</v>
      </c>
      <c r="AS52">
        <v>38.049999999999997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8.4499999999999993</v>
      </c>
      <c r="AZ52">
        <v>0</v>
      </c>
      <c r="BA52">
        <v>0</v>
      </c>
      <c r="BB52">
        <v>5.65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3027.8100000000004</v>
      </c>
    </row>
    <row r="53" spans="1:117">
      <c r="A53" t="s">
        <v>95</v>
      </c>
      <c r="B53">
        <v>0</v>
      </c>
      <c r="C53">
        <v>0</v>
      </c>
      <c r="D53">
        <v>51.61</v>
      </c>
      <c r="E53">
        <v>0</v>
      </c>
      <c r="F53">
        <v>0</v>
      </c>
      <c r="G53">
        <v>85.35</v>
      </c>
      <c r="H53">
        <v>0</v>
      </c>
      <c r="I53">
        <v>0</v>
      </c>
      <c r="J53">
        <v>74.38</v>
      </c>
      <c r="K53">
        <v>688.87</v>
      </c>
      <c r="L53">
        <v>670.51</v>
      </c>
      <c r="M53">
        <v>97.18</v>
      </c>
      <c r="N53">
        <v>124.53</v>
      </c>
      <c r="O53">
        <v>130.75</v>
      </c>
      <c r="P53">
        <v>150.25</v>
      </c>
      <c r="Q53">
        <v>21.63</v>
      </c>
      <c r="R53">
        <v>44.97</v>
      </c>
      <c r="S53">
        <v>27.67</v>
      </c>
      <c r="T53">
        <v>3.18</v>
      </c>
      <c r="U53">
        <v>348.98</v>
      </c>
      <c r="V53">
        <v>13.9</v>
      </c>
      <c r="W53">
        <v>45.83</v>
      </c>
      <c r="X53">
        <v>148.30000000000001</v>
      </c>
      <c r="Y53">
        <v>0</v>
      </c>
      <c r="Z53">
        <v>13.04</v>
      </c>
      <c r="AA53">
        <v>0</v>
      </c>
      <c r="AB53">
        <v>0</v>
      </c>
      <c r="AC53">
        <v>0</v>
      </c>
      <c r="AD53">
        <v>0</v>
      </c>
      <c r="AE53">
        <v>19.809999999999999</v>
      </c>
      <c r="AF53">
        <v>10.41</v>
      </c>
      <c r="AG53">
        <v>51.86</v>
      </c>
      <c r="AH53">
        <v>0</v>
      </c>
      <c r="AI53">
        <v>0</v>
      </c>
      <c r="AJ53">
        <v>0</v>
      </c>
      <c r="AK53">
        <v>69.099999999999994</v>
      </c>
      <c r="AL53">
        <v>26.73</v>
      </c>
      <c r="AM53">
        <v>0</v>
      </c>
      <c r="AN53">
        <v>0.94</v>
      </c>
      <c r="AO53">
        <v>0</v>
      </c>
      <c r="AP53">
        <v>0</v>
      </c>
      <c r="AQ53">
        <v>0</v>
      </c>
      <c r="AR53">
        <v>35.880000000000003</v>
      </c>
      <c r="AS53">
        <v>38.049999999999997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8.4499999999999993</v>
      </c>
      <c r="AZ53">
        <v>0</v>
      </c>
      <c r="BA53">
        <v>0</v>
      </c>
      <c r="BB53">
        <v>5.65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3027.8100000000004</v>
      </c>
    </row>
    <row r="54" spans="1:117">
      <c r="A54" t="s">
        <v>96</v>
      </c>
      <c r="B54">
        <v>0</v>
      </c>
      <c r="C54">
        <v>0</v>
      </c>
      <c r="D54">
        <v>51.61</v>
      </c>
      <c r="E54">
        <v>0</v>
      </c>
      <c r="F54">
        <v>0</v>
      </c>
      <c r="G54">
        <v>85.35</v>
      </c>
      <c r="H54">
        <v>0</v>
      </c>
      <c r="I54">
        <v>0</v>
      </c>
      <c r="J54">
        <v>74.38</v>
      </c>
      <c r="K54">
        <v>688.87</v>
      </c>
      <c r="L54">
        <v>670.51</v>
      </c>
      <c r="M54">
        <v>97.18</v>
      </c>
      <c r="N54">
        <v>124.53</v>
      </c>
      <c r="O54">
        <v>130.75</v>
      </c>
      <c r="P54">
        <v>150.25</v>
      </c>
      <c r="Q54">
        <v>21.63</v>
      </c>
      <c r="R54">
        <v>44.97</v>
      </c>
      <c r="S54">
        <v>27.67</v>
      </c>
      <c r="T54">
        <v>3.18</v>
      </c>
      <c r="U54">
        <v>348.98</v>
      </c>
      <c r="V54">
        <v>13.9</v>
      </c>
      <c r="W54">
        <v>45.83</v>
      </c>
      <c r="X54">
        <v>148.30000000000001</v>
      </c>
      <c r="Y54">
        <v>0</v>
      </c>
      <c r="Z54">
        <v>13.04</v>
      </c>
      <c r="AA54">
        <v>0</v>
      </c>
      <c r="AB54">
        <v>0</v>
      </c>
      <c r="AC54">
        <v>0</v>
      </c>
      <c r="AD54">
        <v>0</v>
      </c>
      <c r="AE54">
        <v>19.809999999999999</v>
      </c>
      <c r="AF54">
        <v>10.41</v>
      </c>
      <c r="AG54">
        <v>51.86</v>
      </c>
      <c r="AH54">
        <v>0</v>
      </c>
      <c r="AI54">
        <v>0</v>
      </c>
      <c r="AJ54">
        <v>0</v>
      </c>
      <c r="AK54">
        <v>69.099999999999994</v>
      </c>
      <c r="AL54">
        <v>26.73</v>
      </c>
      <c r="AM54">
        <v>0</v>
      </c>
      <c r="AN54">
        <v>0.94</v>
      </c>
      <c r="AO54">
        <v>0</v>
      </c>
      <c r="AP54">
        <v>0</v>
      </c>
      <c r="AQ54">
        <v>0</v>
      </c>
      <c r="AR54">
        <v>35.880000000000003</v>
      </c>
      <c r="AS54">
        <v>38.049999999999997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8.4499999999999993</v>
      </c>
      <c r="AZ54">
        <v>0</v>
      </c>
      <c r="BA54">
        <v>0</v>
      </c>
      <c r="BB54">
        <v>5.65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3027.8100000000004</v>
      </c>
    </row>
    <row r="55" spans="1:117">
      <c r="A55" t="s">
        <v>97</v>
      </c>
      <c r="B55">
        <v>0</v>
      </c>
      <c r="C55">
        <v>0</v>
      </c>
      <c r="D55">
        <v>51.61</v>
      </c>
      <c r="E55">
        <v>0</v>
      </c>
      <c r="F55">
        <v>0</v>
      </c>
      <c r="G55">
        <v>85.35</v>
      </c>
      <c r="H55">
        <v>0</v>
      </c>
      <c r="I55">
        <v>0</v>
      </c>
      <c r="J55">
        <v>74.38</v>
      </c>
      <c r="K55">
        <v>688.87</v>
      </c>
      <c r="L55">
        <v>670.51</v>
      </c>
      <c r="M55">
        <v>97.18</v>
      </c>
      <c r="N55">
        <v>124.53</v>
      </c>
      <c r="O55">
        <v>130.75</v>
      </c>
      <c r="P55">
        <v>150.25</v>
      </c>
      <c r="Q55">
        <v>21.63</v>
      </c>
      <c r="R55">
        <v>44.97</v>
      </c>
      <c r="S55">
        <v>27.67</v>
      </c>
      <c r="T55">
        <v>3.18</v>
      </c>
      <c r="U55">
        <v>348.98</v>
      </c>
      <c r="V55">
        <v>13.9</v>
      </c>
      <c r="W55">
        <v>45.83</v>
      </c>
      <c r="X55">
        <v>148.30000000000001</v>
      </c>
      <c r="Y55">
        <v>0</v>
      </c>
      <c r="Z55">
        <v>6.52</v>
      </c>
      <c r="AA55">
        <v>0</v>
      </c>
      <c r="AB55">
        <v>0</v>
      </c>
      <c r="AC55">
        <v>0</v>
      </c>
      <c r="AD55">
        <v>0</v>
      </c>
      <c r="AE55">
        <v>5.4</v>
      </c>
      <c r="AF55">
        <v>10.41</v>
      </c>
      <c r="AG55">
        <v>51.86</v>
      </c>
      <c r="AH55">
        <v>0</v>
      </c>
      <c r="AI55">
        <v>0</v>
      </c>
      <c r="AJ55">
        <v>0</v>
      </c>
      <c r="AK55">
        <v>69.099999999999994</v>
      </c>
      <c r="AL55">
        <v>26.73</v>
      </c>
      <c r="AM55">
        <v>0</v>
      </c>
      <c r="AN55">
        <v>0.94</v>
      </c>
      <c r="AO55">
        <v>0</v>
      </c>
      <c r="AP55">
        <v>0</v>
      </c>
      <c r="AQ55">
        <v>0</v>
      </c>
      <c r="AR55">
        <v>35.880000000000003</v>
      </c>
      <c r="AS55">
        <v>38.049999999999997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8.4499999999999993</v>
      </c>
      <c r="AZ55">
        <v>0</v>
      </c>
      <c r="BA55">
        <v>0</v>
      </c>
      <c r="BB55">
        <v>5.65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3006.8800000000006</v>
      </c>
    </row>
    <row r="56" spans="1:117">
      <c r="A56" t="s">
        <v>98</v>
      </c>
      <c r="B56">
        <v>0</v>
      </c>
      <c r="C56">
        <v>0</v>
      </c>
      <c r="D56">
        <v>51.61</v>
      </c>
      <c r="E56">
        <v>0</v>
      </c>
      <c r="F56">
        <v>0</v>
      </c>
      <c r="G56">
        <v>85.35</v>
      </c>
      <c r="H56">
        <v>0</v>
      </c>
      <c r="I56">
        <v>0</v>
      </c>
      <c r="J56">
        <v>74.38</v>
      </c>
      <c r="K56">
        <v>688.87</v>
      </c>
      <c r="L56">
        <v>670.51</v>
      </c>
      <c r="M56">
        <v>97.18</v>
      </c>
      <c r="N56">
        <v>124.53</v>
      </c>
      <c r="O56">
        <v>130.75</v>
      </c>
      <c r="P56">
        <v>150.25</v>
      </c>
      <c r="Q56">
        <v>21.63</v>
      </c>
      <c r="R56">
        <v>44.97</v>
      </c>
      <c r="S56">
        <v>27.67</v>
      </c>
      <c r="T56">
        <v>3.18</v>
      </c>
      <c r="U56">
        <v>348.98</v>
      </c>
      <c r="V56">
        <v>13.9</v>
      </c>
      <c r="W56">
        <v>45.83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5.4</v>
      </c>
      <c r="AF56">
        <v>7.52</v>
      </c>
      <c r="AG56">
        <v>51.86</v>
      </c>
      <c r="AH56">
        <v>0</v>
      </c>
      <c r="AI56">
        <v>0</v>
      </c>
      <c r="AJ56">
        <v>0</v>
      </c>
      <c r="AK56">
        <v>69.099999999999994</v>
      </c>
      <c r="AL56">
        <v>26.73</v>
      </c>
      <c r="AM56">
        <v>0</v>
      </c>
      <c r="AN56">
        <v>0.94</v>
      </c>
      <c r="AO56">
        <v>0</v>
      </c>
      <c r="AP56">
        <v>0</v>
      </c>
      <c r="AQ56">
        <v>0</v>
      </c>
      <c r="AR56">
        <v>35.880000000000003</v>
      </c>
      <c r="AS56">
        <v>38.049999999999997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8.4499999999999993</v>
      </c>
      <c r="AZ56">
        <v>0</v>
      </c>
      <c r="BA56">
        <v>0</v>
      </c>
      <c r="BB56">
        <v>5.65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3003.9900000000007</v>
      </c>
    </row>
    <row r="57" spans="1:117">
      <c r="A57" t="s">
        <v>99</v>
      </c>
      <c r="B57">
        <v>0</v>
      </c>
      <c r="C57">
        <v>0</v>
      </c>
      <c r="D57">
        <v>51.61</v>
      </c>
      <c r="E57">
        <v>0</v>
      </c>
      <c r="F57">
        <v>0</v>
      </c>
      <c r="G57">
        <v>85.35</v>
      </c>
      <c r="H57">
        <v>0</v>
      </c>
      <c r="I57">
        <v>0</v>
      </c>
      <c r="J57">
        <v>74.38</v>
      </c>
      <c r="K57">
        <v>688.87</v>
      </c>
      <c r="L57">
        <v>670.51</v>
      </c>
      <c r="M57">
        <v>97.18</v>
      </c>
      <c r="N57">
        <v>124.53</v>
      </c>
      <c r="O57">
        <v>130.75</v>
      </c>
      <c r="P57">
        <v>150.25</v>
      </c>
      <c r="Q57">
        <v>21.63</v>
      </c>
      <c r="R57">
        <v>44.97</v>
      </c>
      <c r="S57">
        <v>27.67</v>
      </c>
      <c r="T57">
        <v>3.18</v>
      </c>
      <c r="U57">
        <v>348.98</v>
      </c>
      <c r="V57">
        <v>13.9</v>
      </c>
      <c r="W57">
        <v>45.83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5.4</v>
      </c>
      <c r="AF57">
        <v>7.52</v>
      </c>
      <c r="AG57">
        <v>51.86</v>
      </c>
      <c r="AH57">
        <v>0</v>
      </c>
      <c r="AI57">
        <v>0</v>
      </c>
      <c r="AJ57">
        <v>0</v>
      </c>
      <c r="AK57">
        <v>69.099999999999994</v>
      </c>
      <c r="AL57">
        <v>26.73</v>
      </c>
      <c r="AM57">
        <v>0</v>
      </c>
      <c r="AN57">
        <v>0.94</v>
      </c>
      <c r="AO57">
        <v>0</v>
      </c>
      <c r="AP57">
        <v>0.25</v>
      </c>
      <c r="AQ57">
        <v>0</v>
      </c>
      <c r="AR57">
        <v>35.880000000000003</v>
      </c>
      <c r="AS57">
        <v>38.049999999999997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8.4499999999999993</v>
      </c>
      <c r="AZ57">
        <v>0</v>
      </c>
      <c r="BA57">
        <v>0</v>
      </c>
      <c r="BB57">
        <v>5.65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3004.2400000000007</v>
      </c>
    </row>
    <row r="58" spans="1:117">
      <c r="A58" t="s">
        <v>100</v>
      </c>
      <c r="B58">
        <v>0</v>
      </c>
      <c r="C58">
        <v>0</v>
      </c>
      <c r="D58">
        <v>51.61</v>
      </c>
      <c r="E58">
        <v>0</v>
      </c>
      <c r="F58">
        <v>0</v>
      </c>
      <c r="G58">
        <v>85.35</v>
      </c>
      <c r="H58">
        <v>0</v>
      </c>
      <c r="I58">
        <v>0</v>
      </c>
      <c r="J58">
        <v>74.38</v>
      </c>
      <c r="K58">
        <v>688.87</v>
      </c>
      <c r="L58">
        <v>670.51</v>
      </c>
      <c r="M58">
        <v>97.18</v>
      </c>
      <c r="N58">
        <v>124.53</v>
      </c>
      <c r="O58">
        <v>130.75</v>
      </c>
      <c r="P58">
        <v>150.25</v>
      </c>
      <c r="Q58">
        <v>21.63</v>
      </c>
      <c r="R58">
        <v>44.97</v>
      </c>
      <c r="S58">
        <v>27.67</v>
      </c>
      <c r="T58">
        <v>3.18</v>
      </c>
      <c r="U58">
        <v>348.98</v>
      </c>
      <c r="V58">
        <v>13.9</v>
      </c>
      <c r="W58">
        <v>45.83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5.4</v>
      </c>
      <c r="AF58">
        <v>7.52</v>
      </c>
      <c r="AG58">
        <v>51.86</v>
      </c>
      <c r="AH58">
        <v>0</v>
      </c>
      <c r="AI58">
        <v>0</v>
      </c>
      <c r="AJ58">
        <v>0</v>
      </c>
      <c r="AK58">
        <v>69.099999999999994</v>
      </c>
      <c r="AL58">
        <v>26.73</v>
      </c>
      <c r="AM58">
        <v>0</v>
      </c>
      <c r="AN58">
        <v>0.94</v>
      </c>
      <c r="AO58">
        <v>0</v>
      </c>
      <c r="AP58">
        <v>0.25</v>
      </c>
      <c r="AQ58">
        <v>0</v>
      </c>
      <c r="AR58">
        <v>35.880000000000003</v>
      </c>
      <c r="AS58">
        <v>38.049999999999997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8.4499999999999993</v>
      </c>
      <c r="AZ58">
        <v>0</v>
      </c>
      <c r="BA58">
        <v>0</v>
      </c>
      <c r="BB58">
        <v>5.65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3004.2400000000007</v>
      </c>
    </row>
    <row r="59" spans="1:117">
      <c r="A59" t="s">
        <v>101</v>
      </c>
      <c r="B59">
        <v>0</v>
      </c>
      <c r="C59">
        <v>0</v>
      </c>
      <c r="D59">
        <v>51.61</v>
      </c>
      <c r="E59">
        <v>0</v>
      </c>
      <c r="F59">
        <v>0</v>
      </c>
      <c r="G59">
        <v>85.35</v>
      </c>
      <c r="H59">
        <v>0</v>
      </c>
      <c r="I59">
        <v>0</v>
      </c>
      <c r="J59">
        <v>74.38</v>
      </c>
      <c r="K59">
        <v>688.87</v>
      </c>
      <c r="L59">
        <v>670.51</v>
      </c>
      <c r="M59">
        <v>97.18</v>
      </c>
      <c r="N59">
        <v>124.53</v>
      </c>
      <c r="O59">
        <v>130.75</v>
      </c>
      <c r="P59">
        <v>150.25</v>
      </c>
      <c r="Q59">
        <v>21.63</v>
      </c>
      <c r="R59">
        <v>44.97</v>
      </c>
      <c r="S59">
        <v>27.67</v>
      </c>
      <c r="T59">
        <v>3.18</v>
      </c>
      <c r="U59">
        <v>348.98</v>
      </c>
      <c r="V59">
        <v>13.9</v>
      </c>
      <c r="W59">
        <v>45.83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19.809999999999999</v>
      </c>
      <c r="AF59">
        <v>10.41</v>
      </c>
      <c r="AG59">
        <v>51.86</v>
      </c>
      <c r="AH59">
        <v>0</v>
      </c>
      <c r="AI59">
        <v>0</v>
      </c>
      <c r="AJ59">
        <v>0</v>
      </c>
      <c r="AK59">
        <v>69.099999999999994</v>
      </c>
      <c r="AL59">
        <v>26.73</v>
      </c>
      <c r="AM59">
        <v>0</v>
      </c>
      <c r="AN59">
        <v>0.94</v>
      </c>
      <c r="AO59">
        <v>0</v>
      </c>
      <c r="AP59">
        <v>0.25</v>
      </c>
      <c r="AQ59">
        <v>0</v>
      </c>
      <c r="AR59">
        <v>35.33</v>
      </c>
      <c r="AS59">
        <v>38.049999999999997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8.4499999999999993</v>
      </c>
      <c r="AZ59">
        <v>0</v>
      </c>
      <c r="BA59">
        <v>0</v>
      </c>
      <c r="BB59">
        <v>5.65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3020.9900000000002</v>
      </c>
    </row>
    <row r="60" spans="1:117">
      <c r="A60" t="s">
        <v>102</v>
      </c>
      <c r="B60">
        <v>0</v>
      </c>
      <c r="C60">
        <v>0</v>
      </c>
      <c r="D60">
        <v>51.61</v>
      </c>
      <c r="E60">
        <v>0</v>
      </c>
      <c r="F60">
        <v>0</v>
      </c>
      <c r="G60">
        <v>85.35</v>
      </c>
      <c r="H60">
        <v>0</v>
      </c>
      <c r="I60">
        <v>0</v>
      </c>
      <c r="J60">
        <v>74.38</v>
      </c>
      <c r="K60">
        <v>688.87</v>
      </c>
      <c r="L60">
        <v>670.51</v>
      </c>
      <c r="M60">
        <v>97.18</v>
      </c>
      <c r="N60">
        <v>124.53</v>
      </c>
      <c r="O60">
        <v>130.75</v>
      </c>
      <c r="P60">
        <v>150.25</v>
      </c>
      <c r="Q60">
        <v>21.63</v>
      </c>
      <c r="R60">
        <v>44.97</v>
      </c>
      <c r="S60">
        <v>27.67</v>
      </c>
      <c r="T60">
        <v>3.18</v>
      </c>
      <c r="U60">
        <v>348.98</v>
      </c>
      <c r="V60">
        <v>13.9</v>
      </c>
      <c r="W60">
        <v>45.83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19.809999999999999</v>
      </c>
      <c r="AF60">
        <v>10.41</v>
      </c>
      <c r="AG60">
        <v>51.86</v>
      </c>
      <c r="AH60">
        <v>27.63</v>
      </c>
      <c r="AI60">
        <v>0</v>
      </c>
      <c r="AJ60">
        <v>0</v>
      </c>
      <c r="AK60">
        <v>69.099999999999994</v>
      </c>
      <c r="AL60">
        <v>26.73</v>
      </c>
      <c r="AM60">
        <v>0</v>
      </c>
      <c r="AN60">
        <v>0.94</v>
      </c>
      <c r="AO60">
        <v>0</v>
      </c>
      <c r="AP60">
        <v>0.25</v>
      </c>
      <c r="AQ60">
        <v>0</v>
      </c>
      <c r="AR60">
        <v>35.33</v>
      </c>
      <c r="AS60">
        <v>38.049999999999997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8.4499999999999993</v>
      </c>
      <c r="AZ60">
        <v>0</v>
      </c>
      <c r="BA60">
        <v>1.0900000000000001</v>
      </c>
      <c r="BB60">
        <v>5.65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3049.7100000000005</v>
      </c>
    </row>
    <row r="61" spans="1:117">
      <c r="A61" t="s">
        <v>103</v>
      </c>
      <c r="B61">
        <v>0</v>
      </c>
      <c r="C61">
        <v>0</v>
      </c>
      <c r="D61">
        <v>51.61</v>
      </c>
      <c r="E61">
        <v>0</v>
      </c>
      <c r="F61">
        <v>0</v>
      </c>
      <c r="G61">
        <v>85.35</v>
      </c>
      <c r="H61">
        <v>0</v>
      </c>
      <c r="I61">
        <v>0</v>
      </c>
      <c r="J61">
        <v>74.38</v>
      </c>
      <c r="K61">
        <v>688.87</v>
      </c>
      <c r="L61">
        <v>670.51</v>
      </c>
      <c r="M61">
        <v>97.18</v>
      </c>
      <c r="N61">
        <v>124.53</v>
      </c>
      <c r="O61">
        <v>130.75</v>
      </c>
      <c r="P61">
        <v>150.25</v>
      </c>
      <c r="Q61">
        <v>21.63</v>
      </c>
      <c r="R61">
        <v>44.97</v>
      </c>
      <c r="S61">
        <v>27.67</v>
      </c>
      <c r="T61">
        <v>3.18</v>
      </c>
      <c r="U61">
        <v>348.98</v>
      </c>
      <c r="V61">
        <v>13.9</v>
      </c>
      <c r="W61">
        <v>45.83</v>
      </c>
      <c r="X61">
        <v>148.30000000000001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0</v>
      </c>
      <c r="AE61">
        <v>19.809999999999999</v>
      </c>
      <c r="AF61">
        <v>10.41</v>
      </c>
      <c r="AG61">
        <v>51.86</v>
      </c>
      <c r="AH61">
        <v>27.63</v>
      </c>
      <c r="AI61">
        <v>0</v>
      </c>
      <c r="AJ61">
        <v>0</v>
      </c>
      <c r="AK61">
        <v>69.099999999999994</v>
      </c>
      <c r="AL61">
        <v>26.73</v>
      </c>
      <c r="AM61">
        <v>0</v>
      </c>
      <c r="AN61">
        <v>0.94</v>
      </c>
      <c r="AO61">
        <v>0</v>
      </c>
      <c r="AP61">
        <v>0.25</v>
      </c>
      <c r="AQ61">
        <v>0</v>
      </c>
      <c r="AR61">
        <v>35.33</v>
      </c>
      <c r="AS61">
        <v>38.049999999999997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8.4499999999999993</v>
      </c>
      <c r="AZ61">
        <v>0</v>
      </c>
      <c r="BA61">
        <v>1.0900000000000001</v>
      </c>
      <c r="BB61">
        <v>5.65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3049.7100000000005</v>
      </c>
    </row>
    <row r="62" spans="1:117">
      <c r="A62" t="s">
        <v>104</v>
      </c>
      <c r="B62">
        <v>0</v>
      </c>
      <c r="C62">
        <v>0</v>
      </c>
      <c r="D62">
        <v>51.09</v>
      </c>
      <c r="E62">
        <v>0</v>
      </c>
      <c r="F62">
        <v>0</v>
      </c>
      <c r="G62">
        <v>85.35</v>
      </c>
      <c r="H62">
        <v>0</v>
      </c>
      <c r="I62">
        <v>0</v>
      </c>
      <c r="J62">
        <v>74.38</v>
      </c>
      <c r="K62">
        <v>688.87</v>
      </c>
      <c r="L62">
        <v>670.51</v>
      </c>
      <c r="M62">
        <v>97.18</v>
      </c>
      <c r="N62">
        <v>124.53</v>
      </c>
      <c r="O62">
        <v>130.75</v>
      </c>
      <c r="P62">
        <v>150.25</v>
      </c>
      <c r="Q62">
        <v>21.63</v>
      </c>
      <c r="R62">
        <v>44.97</v>
      </c>
      <c r="S62">
        <v>27.67</v>
      </c>
      <c r="T62">
        <v>3.18</v>
      </c>
      <c r="U62">
        <v>348.98</v>
      </c>
      <c r="V62">
        <v>13.9</v>
      </c>
      <c r="W62">
        <v>45.83</v>
      </c>
      <c r="X62">
        <v>148.30000000000001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0</v>
      </c>
      <c r="AE62">
        <v>19.809999999999999</v>
      </c>
      <c r="AF62">
        <v>10.41</v>
      </c>
      <c r="AG62">
        <v>51.86</v>
      </c>
      <c r="AH62">
        <v>27.63</v>
      </c>
      <c r="AI62">
        <v>0</v>
      </c>
      <c r="AJ62">
        <v>0</v>
      </c>
      <c r="AK62">
        <v>69.099999999999994</v>
      </c>
      <c r="AL62">
        <v>26.73</v>
      </c>
      <c r="AM62">
        <v>0</v>
      </c>
      <c r="AN62">
        <v>0.94</v>
      </c>
      <c r="AO62">
        <v>0</v>
      </c>
      <c r="AP62">
        <v>0.25</v>
      </c>
      <c r="AQ62">
        <v>0</v>
      </c>
      <c r="AR62">
        <v>35.33</v>
      </c>
      <c r="AS62">
        <v>38.049999999999997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8.4499999999999993</v>
      </c>
      <c r="AZ62">
        <v>0</v>
      </c>
      <c r="BA62">
        <v>1.0900000000000001</v>
      </c>
      <c r="BB62">
        <v>5.65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3049.19</v>
      </c>
    </row>
    <row r="63" spans="1:117">
      <c r="A63" t="s">
        <v>105</v>
      </c>
      <c r="B63">
        <v>0</v>
      </c>
      <c r="C63">
        <v>0</v>
      </c>
      <c r="D63">
        <v>51.09</v>
      </c>
      <c r="E63">
        <v>0</v>
      </c>
      <c r="F63">
        <v>0</v>
      </c>
      <c r="G63">
        <v>85.35</v>
      </c>
      <c r="H63">
        <v>0</v>
      </c>
      <c r="I63">
        <v>0</v>
      </c>
      <c r="J63">
        <v>74.38</v>
      </c>
      <c r="K63">
        <v>688.87</v>
      </c>
      <c r="L63">
        <v>670.51</v>
      </c>
      <c r="M63">
        <v>97.18</v>
      </c>
      <c r="N63">
        <v>124.53</v>
      </c>
      <c r="O63">
        <v>130.65</v>
      </c>
      <c r="P63">
        <v>146.15</v>
      </c>
      <c r="Q63">
        <v>21.63</v>
      </c>
      <c r="R63">
        <v>44.97</v>
      </c>
      <c r="S63">
        <v>27.67</v>
      </c>
      <c r="T63">
        <v>3.18</v>
      </c>
      <c r="U63">
        <v>348.98</v>
      </c>
      <c r="V63">
        <v>13.9</v>
      </c>
      <c r="W63">
        <v>45.83</v>
      </c>
      <c r="X63">
        <v>148.30000000000001</v>
      </c>
      <c r="Y63">
        <v>0</v>
      </c>
      <c r="Z63">
        <v>6.52</v>
      </c>
      <c r="AA63">
        <v>0</v>
      </c>
      <c r="AB63">
        <v>0</v>
      </c>
      <c r="AC63">
        <v>0</v>
      </c>
      <c r="AD63">
        <v>10.27</v>
      </c>
      <c r="AE63">
        <v>19.809999999999999</v>
      </c>
      <c r="AF63">
        <v>10.41</v>
      </c>
      <c r="AG63">
        <v>51.86</v>
      </c>
      <c r="AH63">
        <v>27.63</v>
      </c>
      <c r="AI63">
        <v>0</v>
      </c>
      <c r="AJ63">
        <v>0</v>
      </c>
      <c r="AK63">
        <v>69.099999999999994</v>
      </c>
      <c r="AL63">
        <v>26.73</v>
      </c>
      <c r="AM63">
        <v>0</v>
      </c>
      <c r="AN63">
        <v>0.94</v>
      </c>
      <c r="AO63">
        <v>0</v>
      </c>
      <c r="AP63">
        <v>0.25</v>
      </c>
      <c r="AQ63">
        <v>0</v>
      </c>
      <c r="AR63">
        <v>35.33</v>
      </c>
      <c r="AS63">
        <v>38.049999999999997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8.4499999999999993</v>
      </c>
      <c r="AZ63">
        <v>0</v>
      </c>
      <c r="BA63">
        <v>1.0900000000000001</v>
      </c>
      <c r="BB63">
        <v>5.65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3055.26</v>
      </c>
    </row>
    <row r="64" spans="1:117">
      <c r="A64" t="s">
        <v>106</v>
      </c>
      <c r="B64">
        <v>0</v>
      </c>
      <c r="C64">
        <v>0</v>
      </c>
      <c r="D64">
        <v>51.09</v>
      </c>
      <c r="E64">
        <v>0</v>
      </c>
      <c r="F64">
        <v>0</v>
      </c>
      <c r="G64">
        <v>85.35</v>
      </c>
      <c r="H64">
        <v>0</v>
      </c>
      <c r="I64">
        <v>0</v>
      </c>
      <c r="J64">
        <v>74.38</v>
      </c>
      <c r="K64">
        <v>688.87</v>
      </c>
      <c r="L64">
        <v>670.51</v>
      </c>
      <c r="M64">
        <v>97.18</v>
      </c>
      <c r="N64">
        <v>124.53</v>
      </c>
      <c r="O64">
        <v>130.65</v>
      </c>
      <c r="P64">
        <v>146.15</v>
      </c>
      <c r="Q64">
        <v>21.63</v>
      </c>
      <c r="R64">
        <v>44.97</v>
      </c>
      <c r="S64">
        <v>27.67</v>
      </c>
      <c r="T64">
        <v>3.18</v>
      </c>
      <c r="U64">
        <v>348.98</v>
      </c>
      <c r="V64">
        <v>13.9</v>
      </c>
      <c r="W64">
        <v>45.83</v>
      </c>
      <c r="X64">
        <v>148.30000000000001</v>
      </c>
      <c r="Y64">
        <v>0</v>
      </c>
      <c r="Z64">
        <v>6.52</v>
      </c>
      <c r="AA64">
        <v>0</v>
      </c>
      <c r="AB64">
        <v>0</v>
      </c>
      <c r="AC64">
        <v>0</v>
      </c>
      <c r="AD64">
        <v>10.27</v>
      </c>
      <c r="AE64">
        <v>19.809999999999999</v>
      </c>
      <c r="AF64">
        <v>10.41</v>
      </c>
      <c r="AG64">
        <v>51.86</v>
      </c>
      <c r="AH64">
        <v>27.63</v>
      </c>
      <c r="AI64">
        <v>0</v>
      </c>
      <c r="AJ64">
        <v>0</v>
      </c>
      <c r="AK64">
        <v>69.099999999999994</v>
      </c>
      <c r="AL64">
        <v>26.73</v>
      </c>
      <c r="AM64">
        <v>0</v>
      </c>
      <c r="AN64">
        <v>0.94</v>
      </c>
      <c r="AO64">
        <v>0</v>
      </c>
      <c r="AP64">
        <v>0.25</v>
      </c>
      <c r="AQ64">
        <v>0</v>
      </c>
      <c r="AR64">
        <v>35.33</v>
      </c>
      <c r="AS64">
        <v>38.049999999999997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8.4499999999999993</v>
      </c>
      <c r="AZ64">
        <v>0</v>
      </c>
      <c r="BA64">
        <v>1.0900000000000001</v>
      </c>
      <c r="BB64">
        <v>5.65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3055.26</v>
      </c>
    </row>
    <row r="65" spans="1:117">
      <c r="A65" t="s">
        <v>107</v>
      </c>
      <c r="B65">
        <v>0</v>
      </c>
      <c r="C65">
        <v>0</v>
      </c>
      <c r="D65">
        <v>51.09</v>
      </c>
      <c r="E65">
        <v>0</v>
      </c>
      <c r="F65">
        <v>0</v>
      </c>
      <c r="G65">
        <v>85.35</v>
      </c>
      <c r="H65">
        <v>0</v>
      </c>
      <c r="I65">
        <v>0</v>
      </c>
      <c r="J65">
        <v>74.38</v>
      </c>
      <c r="K65">
        <v>688.87</v>
      </c>
      <c r="L65">
        <v>670.51</v>
      </c>
      <c r="M65">
        <v>97.18</v>
      </c>
      <c r="N65">
        <v>124.53</v>
      </c>
      <c r="O65">
        <v>130.65</v>
      </c>
      <c r="P65">
        <v>146.15</v>
      </c>
      <c r="Q65">
        <v>21.63</v>
      </c>
      <c r="R65">
        <v>44.97</v>
      </c>
      <c r="S65">
        <v>27.67</v>
      </c>
      <c r="T65">
        <v>3.18</v>
      </c>
      <c r="U65">
        <v>348.98</v>
      </c>
      <c r="V65">
        <v>13.9</v>
      </c>
      <c r="W65">
        <v>45.83</v>
      </c>
      <c r="X65">
        <v>148.30000000000001</v>
      </c>
      <c r="Y65">
        <v>0</v>
      </c>
      <c r="Z65">
        <v>6.52</v>
      </c>
      <c r="AA65">
        <v>0</v>
      </c>
      <c r="AB65">
        <v>0</v>
      </c>
      <c r="AC65">
        <v>0</v>
      </c>
      <c r="AD65">
        <v>10.27</v>
      </c>
      <c r="AE65">
        <v>19.809999999999999</v>
      </c>
      <c r="AF65">
        <v>10.41</v>
      </c>
      <c r="AG65">
        <v>51.86</v>
      </c>
      <c r="AH65">
        <v>55.26</v>
      </c>
      <c r="AI65">
        <v>0</v>
      </c>
      <c r="AJ65">
        <v>0</v>
      </c>
      <c r="AK65">
        <v>69.099999999999994</v>
      </c>
      <c r="AL65">
        <v>26.73</v>
      </c>
      <c r="AM65">
        <v>0</v>
      </c>
      <c r="AN65">
        <v>0.94</v>
      </c>
      <c r="AO65">
        <v>0</v>
      </c>
      <c r="AP65">
        <v>0.25</v>
      </c>
      <c r="AQ65">
        <v>0</v>
      </c>
      <c r="AR65">
        <v>35.33</v>
      </c>
      <c r="AS65">
        <v>38.049999999999997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8.4499999999999993</v>
      </c>
      <c r="AZ65">
        <v>0</v>
      </c>
      <c r="BA65">
        <v>2.1800000000000002</v>
      </c>
      <c r="BB65">
        <v>5.65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3083.98</v>
      </c>
    </row>
    <row r="66" spans="1:117">
      <c r="A66" t="s">
        <v>108</v>
      </c>
      <c r="B66">
        <v>0</v>
      </c>
      <c r="C66">
        <v>0</v>
      </c>
      <c r="D66">
        <v>51.09</v>
      </c>
      <c r="E66">
        <v>0</v>
      </c>
      <c r="F66">
        <v>0</v>
      </c>
      <c r="G66">
        <v>85.35</v>
      </c>
      <c r="H66">
        <v>0</v>
      </c>
      <c r="I66">
        <v>0</v>
      </c>
      <c r="J66">
        <v>74.38</v>
      </c>
      <c r="K66">
        <v>688.87</v>
      </c>
      <c r="L66">
        <v>670.51</v>
      </c>
      <c r="M66">
        <v>97.18</v>
      </c>
      <c r="N66">
        <v>124.53</v>
      </c>
      <c r="O66">
        <v>130.65</v>
      </c>
      <c r="P66">
        <v>146.15</v>
      </c>
      <c r="Q66">
        <v>21.63</v>
      </c>
      <c r="R66">
        <v>44.97</v>
      </c>
      <c r="S66">
        <v>27.67</v>
      </c>
      <c r="T66">
        <v>3.18</v>
      </c>
      <c r="U66">
        <v>348.98</v>
      </c>
      <c r="V66">
        <v>13.9</v>
      </c>
      <c r="W66">
        <v>45.83</v>
      </c>
      <c r="X66">
        <v>148.30000000000001</v>
      </c>
      <c r="Y66">
        <v>0</v>
      </c>
      <c r="Z66">
        <v>6.52</v>
      </c>
      <c r="AA66">
        <v>0</v>
      </c>
      <c r="AB66">
        <v>0</v>
      </c>
      <c r="AC66">
        <v>0</v>
      </c>
      <c r="AD66">
        <v>10.27</v>
      </c>
      <c r="AE66">
        <v>19.809999999999999</v>
      </c>
      <c r="AF66">
        <v>10.41</v>
      </c>
      <c r="AG66">
        <v>51.86</v>
      </c>
      <c r="AH66">
        <v>55.26</v>
      </c>
      <c r="AI66">
        <v>0</v>
      </c>
      <c r="AJ66">
        <v>0</v>
      </c>
      <c r="AK66">
        <v>69.099999999999994</v>
      </c>
      <c r="AL66">
        <v>26.73</v>
      </c>
      <c r="AM66">
        <v>0</v>
      </c>
      <c r="AN66">
        <v>0.94</v>
      </c>
      <c r="AO66">
        <v>0</v>
      </c>
      <c r="AP66">
        <v>0.25</v>
      </c>
      <c r="AQ66">
        <v>0</v>
      </c>
      <c r="AR66">
        <v>35.33</v>
      </c>
      <c r="AS66">
        <v>38.049999999999997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8.4499999999999993</v>
      </c>
      <c r="AZ66">
        <v>0</v>
      </c>
      <c r="BA66">
        <v>2.1800000000000002</v>
      </c>
      <c r="BB66">
        <v>5.65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3083.98</v>
      </c>
    </row>
    <row r="67" spans="1:117">
      <c r="A67" t="s">
        <v>109</v>
      </c>
      <c r="B67">
        <v>0</v>
      </c>
      <c r="C67">
        <v>0</v>
      </c>
      <c r="D67">
        <v>51.09</v>
      </c>
      <c r="E67">
        <v>0</v>
      </c>
      <c r="F67">
        <v>0</v>
      </c>
      <c r="G67">
        <v>85.35</v>
      </c>
      <c r="H67">
        <v>0</v>
      </c>
      <c r="I67">
        <v>0</v>
      </c>
      <c r="J67">
        <v>74.38</v>
      </c>
      <c r="K67">
        <v>688.87</v>
      </c>
      <c r="L67">
        <v>670.51</v>
      </c>
      <c r="M67">
        <v>97.18</v>
      </c>
      <c r="N67">
        <v>124.53</v>
      </c>
      <c r="O67">
        <v>130.65</v>
      </c>
      <c r="P67">
        <v>146.15</v>
      </c>
      <c r="Q67">
        <v>21.63</v>
      </c>
      <c r="R67">
        <v>44.97</v>
      </c>
      <c r="S67">
        <v>27.67</v>
      </c>
      <c r="T67">
        <v>3.18</v>
      </c>
      <c r="U67">
        <v>348.98</v>
      </c>
      <c r="V67">
        <v>13.9</v>
      </c>
      <c r="W67">
        <v>45.83</v>
      </c>
      <c r="X67">
        <v>148.30000000000001</v>
      </c>
      <c r="Y67">
        <v>0</v>
      </c>
      <c r="Z67">
        <v>6.52</v>
      </c>
      <c r="AA67">
        <v>0</v>
      </c>
      <c r="AB67">
        <v>0</v>
      </c>
      <c r="AC67">
        <v>0</v>
      </c>
      <c r="AD67">
        <v>10.27</v>
      </c>
      <c r="AE67">
        <v>19.809999999999999</v>
      </c>
      <c r="AF67">
        <v>10.41</v>
      </c>
      <c r="AG67">
        <v>51.86</v>
      </c>
      <c r="AH67">
        <v>55.26</v>
      </c>
      <c r="AI67">
        <v>4.29</v>
      </c>
      <c r="AJ67">
        <v>0</v>
      </c>
      <c r="AK67">
        <v>69.099999999999994</v>
      </c>
      <c r="AL67">
        <v>26.73</v>
      </c>
      <c r="AM67">
        <v>0</v>
      </c>
      <c r="AN67">
        <v>0.94</v>
      </c>
      <c r="AO67">
        <v>0</v>
      </c>
      <c r="AP67">
        <v>0.25</v>
      </c>
      <c r="AQ67">
        <v>13.06</v>
      </c>
      <c r="AR67">
        <v>35.33</v>
      </c>
      <c r="AS67">
        <v>38.049999999999997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8.4499999999999993</v>
      </c>
      <c r="AZ67">
        <v>0</v>
      </c>
      <c r="BA67">
        <v>2.1800000000000002</v>
      </c>
      <c r="BB67">
        <v>5.65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3101.33</v>
      </c>
    </row>
    <row r="68" spans="1:117">
      <c r="A68" t="s">
        <v>110</v>
      </c>
      <c r="B68">
        <v>0</v>
      </c>
      <c r="C68">
        <v>0</v>
      </c>
      <c r="D68">
        <v>51.09</v>
      </c>
      <c r="E68">
        <v>0</v>
      </c>
      <c r="F68">
        <v>0</v>
      </c>
      <c r="G68">
        <v>85.35</v>
      </c>
      <c r="H68">
        <v>0</v>
      </c>
      <c r="I68">
        <v>0</v>
      </c>
      <c r="J68">
        <v>74.38</v>
      </c>
      <c r="K68">
        <v>688.87</v>
      </c>
      <c r="L68">
        <v>670.51</v>
      </c>
      <c r="M68">
        <v>97.18</v>
      </c>
      <c r="N68">
        <v>124.53</v>
      </c>
      <c r="O68">
        <v>130.65</v>
      </c>
      <c r="P68">
        <v>146.15</v>
      </c>
      <c r="Q68">
        <v>21.63</v>
      </c>
      <c r="R68">
        <v>44.97</v>
      </c>
      <c r="S68">
        <v>27.67</v>
      </c>
      <c r="T68">
        <v>3.18</v>
      </c>
      <c r="U68">
        <v>348.98</v>
      </c>
      <c r="V68">
        <v>13.9</v>
      </c>
      <c r="W68">
        <v>45.83</v>
      </c>
      <c r="X68">
        <v>148.30000000000001</v>
      </c>
      <c r="Y68">
        <v>0</v>
      </c>
      <c r="Z68">
        <v>6.52</v>
      </c>
      <c r="AA68">
        <v>13.59</v>
      </c>
      <c r="AB68">
        <v>0</v>
      </c>
      <c r="AC68">
        <v>0</v>
      </c>
      <c r="AD68">
        <v>10.27</v>
      </c>
      <c r="AE68">
        <v>19.809999999999999</v>
      </c>
      <c r="AF68">
        <v>10.41</v>
      </c>
      <c r="AG68">
        <v>51.86</v>
      </c>
      <c r="AH68">
        <v>55.26</v>
      </c>
      <c r="AI68">
        <v>4.29</v>
      </c>
      <c r="AJ68">
        <v>0</v>
      </c>
      <c r="AK68">
        <v>69.099999999999994</v>
      </c>
      <c r="AL68">
        <v>26.73</v>
      </c>
      <c r="AM68">
        <v>0</v>
      </c>
      <c r="AN68">
        <v>0.94</v>
      </c>
      <c r="AO68">
        <v>0</v>
      </c>
      <c r="AP68">
        <v>0.25</v>
      </c>
      <c r="AQ68">
        <v>13.06</v>
      </c>
      <c r="AR68">
        <v>35.33</v>
      </c>
      <c r="AS68">
        <v>38.049999999999997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8.4499999999999993</v>
      </c>
      <c r="AZ68">
        <v>0</v>
      </c>
      <c r="BA68">
        <v>2.1800000000000002</v>
      </c>
      <c r="BB68">
        <v>5.65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3114.92</v>
      </c>
    </row>
    <row r="69" spans="1:117">
      <c r="A69" t="s">
        <v>111</v>
      </c>
      <c r="B69">
        <v>0</v>
      </c>
      <c r="C69">
        <v>0</v>
      </c>
      <c r="D69">
        <v>50.83</v>
      </c>
      <c r="E69">
        <v>0</v>
      </c>
      <c r="F69">
        <v>0</v>
      </c>
      <c r="G69">
        <v>85.35</v>
      </c>
      <c r="H69">
        <v>0</v>
      </c>
      <c r="I69">
        <v>0</v>
      </c>
      <c r="J69">
        <v>74.38</v>
      </c>
      <c r="K69">
        <v>688.87</v>
      </c>
      <c r="L69">
        <v>670.51</v>
      </c>
      <c r="M69">
        <v>97.18</v>
      </c>
      <c r="N69">
        <v>124.53</v>
      </c>
      <c r="O69">
        <v>130.65</v>
      </c>
      <c r="P69">
        <v>146.15</v>
      </c>
      <c r="Q69">
        <v>21.63</v>
      </c>
      <c r="R69">
        <v>44.97</v>
      </c>
      <c r="S69">
        <v>27.67</v>
      </c>
      <c r="T69">
        <v>3.18</v>
      </c>
      <c r="U69">
        <v>348.98</v>
      </c>
      <c r="V69">
        <v>13.9</v>
      </c>
      <c r="W69">
        <v>45.83</v>
      </c>
      <c r="X69">
        <v>148.30000000000001</v>
      </c>
      <c r="Y69">
        <v>0</v>
      </c>
      <c r="Z69">
        <v>6.52</v>
      </c>
      <c r="AA69">
        <v>14.05</v>
      </c>
      <c r="AB69">
        <v>0</v>
      </c>
      <c r="AC69">
        <v>0</v>
      </c>
      <c r="AD69">
        <v>10.27</v>
      </c>
      <c r="AE69">
        <v>19.809999999999999</v>
      </c>
      <c r="AF69">
        <v>10.41</v>
      </c>
      <c r="AG69">
        <v>51.86</v>
      </c>
      <c r="AH69">
        <v>55.26</v>
      </c>
      <c r="AI69">
        <v>16.86</v>
      </c>
      <c r="AJ69">
        <v>0</v>
      </c>
      <c r="AK69">
        <v>69.099999999999994</v>
      </c>
      <c r="AL69">
        <v>26.73</v>
      </c>
      <c r="AM69">
        <v>0</v>
      </c>
      <c r="AN69">
        <v>0.94</v>
      </c>
      <c r="AO69">
        <v>0</v>
      </c>
      <c r="AP69">
        <v>0.25</v>
      </c>
      <c r="AQ69">
        <v>13.06</v>
      </c>
      <c r="AR69">
        <v>35.33</v>
      </c>
      <c r="AS69">
        <v>38.049999999999997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8.4499999999999993</v>
      </c>
      <c r="AZ69">
        <v>0</v>
      </c>
      <c r="BA69">
        <v>2.1800000000000002</v>
      </c>
      <c r="BB69">
        <v>5.65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3127.6900000000005</v>
      </c>
    </row>
    <row r="70" spans="1:117">
      <c r="A70" t="s">
        <v>112</v>
      </c>
      <c r="B70">
        <v>0</v>
      </c>
      <c r="C70">
        <v>0</v>
      </c>
      <c r="D70">
        <v>50.83</v>
      </c>
      <c r="E70">
        <v>0</v>
      </c>
      <c r="F70">
        <v>0</v>
      </c>
      <c r="G70">
        <v>85.35</v>
      </c>
      <c r="H70">
        <v>0</v>
      </c>
      <c r="I70">
        <v>0</v>
      </c>
      <c r="J70">
        <v>74.38</v>
      </c>
      <c r="K70">
        <v>688.87</v>
      </c>
      <c r="L70">
        <v>670.51</v>
      </c>
      <c r="M70">
        <v>88.98</v>
      </c>
      <c r="N70">
        <v>124.53</v>
      </c>
      <c r="O70">
        <v>130.65</v>
      </c>
      <c r="P70">
        <v>146.15</v>
      </c>
      <c r="Q70">
        <v>21.63</v>
      </c>
      <c r="R70">
        <v>44.97</v>
      </c>
      <c r="S70">
        <v>27.67</v>
      </c>
      <c r="T70">
        <v>3.18</v>
      </c>
      <c r="U70">
        <v>348.98</v>
      </c>
      <c r="V70">
        <v>13.9</v>
      </c>
      <c r="W70">
        <v>45.83</v>
      </c>
      <c r="X70">
        <v>148.30000000000001</v>
      </c>
      <c r="Y70">
        <v>0</v>
      </c>
      <c r="Z70">
        <v>6.52</v>
      </c>
      <c r="AA70">
        <v>14.05</v>
      </c>
      <c r="AB70">
        <v>0</v>
      </c>
      <c r="AC70">
        <v>0</v>
      </c>
      <c r="AD70">
        <v>10.27</v>
      </c>
      <c r="AE70">
        <v>19.809999999999999</v>
      </c>
      <c r="AF70">
        <v>10.41</v>
      </c>
      <c r="AG70">
        <v>51.86</v>
      </c>
      <c r="AH70">
        <v>55.26</v>
      </c>
      <c r="AI70">
        <v>16.86</v>
      </c>
      <c r="AJ70">
        <v>0</v>
      </c>
      <c r="AK70">
        <v>69.099999999999994</v>
      </c>
      <c r="AL70">
        <v>26.73</v>
      </c>
      <c r="AM70">
        <v>0</v>
      </c>
      <c r="AN70">
        <v>0.94</v>
      </c>
      <c r="AO70">
        <v>0</v>
      </c>
      <c r="AP70">
        <v>0.25</v>
      </c>
      <c r="AQ70">
        <v>25.79</v>
      </c>
      <c r="AR70">
        <v>35.33</v>
      </c>
      <c r="AS70">
        <v>38.049999999999997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8.4499999999999993</v>
      </c>
      <c r="AZ70">
        <v>0</v>
      </c>
      <c r="BA70">
        <v>2.1800000000000002</v>
      </c>
      <c r="BB70">
        <v>5.65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3132.2200000000003</v>
      </c>
    </row>
    <row r="71" spans="1:117">
      <c r="A71" t="s">
        <v>113</v>
      </c>
      <c r="B71">
        <v>0</v>
      </c>
      <c r="C71">
        <v>0</v>
      </c>
      <c r="D71">
        <v>50.83</v>
      </c>
      <c r="E71">
        <v>0</v>
      </c>
      <c r="F71">
        <v>0</v>
      </c>
      <c r="G71">
        <v>85.35</v>
      </c>
      <c r="H71">
        <v>0</v>
      </c>
      <c r="I71">
        <v>0</v>
      </c>
      <c r="J71">
        <v>74.38</v>
      </c>
      <c r="K71">
        <v>688.87</v>
      </c>
      <c r="L71">
        <v>670.51</v>
      </c>
      <c r="M71">
        <v>92.98</v>
      </c>
      <c r="N71">
        <v>124.53</v>
      </c>
      <c r="O71">
        <v>130.65</v>
      </c>
      <c r="P71">
        <v>146.15</v>
      </c>
      <c r="Q71">
        <v>21.63</v>
      </c>
      <c r="R71">
        <v>44.97</v>
      </c>
      <c r="S71">
        <v>27.67</v>
      </c>
      <c r="T71">
        <v>3.18</v>
      </c>
      <c r="U71">
        <v>348.98</v>
      </c>
      <c r="V71">
        <v>13.9</v>
      </c>
      <c r="W71">
        <v>45.83</v>
      </c>
      <c r="X71">
        <v>148.30000000000001</v>
      </c>
      <c r="Y71">
        <v>0</v>
      </c>
      <c r="Z71">
        <v>6.52</v>
      </c>
      <c r="AA71">
        <v>28.1</v>
      </c>
      <c r="AB71">
        <v>0</v>
      </c>
      <c r="AC71">
        <v>0</v>
      </c>
      <c r="AD71">
        <v>10.27</v>
      </c>
      <c r="AE71">
        <v>19.809999999999999</v>
      </c>
      <c r="AF71">
        <v>10.41</v>
      </c>
      <c r="AG71">
        <v>51.86</v>
      </c>
      <c r="AH71">
        <v>55.26</v>
      </c>
      <c r="AI71">
        <v>19.61</v>
      </c>
      <c r="AJ71">
        <v>0</v>
      </c>
      <c r="AK71">
        <v>69.099999999999994</v>
      </c>
      <c r="AL71">
        <v>26.73</v>
      </c>
      <c r="AM71">
        <v>0</v>
      </c>
      <c r="AN71">
        <v>0.94</v>
      </c>
      <c r="AO71">
        <v>0</v>
      </c>
      <c r="AP71">
        <v>0.25</v>
      </c>
      <c r="AQ71">
        <v>26.11</v>
      </c>
      <c r="AR71">
        <v>34.78</v>
      </c>
      <c r="AS71">
        <v>38.049999999999997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8.4499999999999993</v>
      </c>
      <c r="AZ71">
        <v>0</v>
      </c>
      <c r="BA71">
        <v>2.1800000000000002</v>
      </c>
      <c r="BB71">
        <v>5.65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3152.7900000000004</v>
      </c>
    </row>
    <row r="72" spans="1:117">
      <c r="A72" t="s">
        <v>114</v>
      </c>
      <c r="B72">
        <v>0</v>
      </c>
      <c r="C72">
        <v>0</v>
      </c>
      <c r="D72">
        <v>50.83</v>
      </c>
      <c r="E72">
        <v>0</v>
      </c>
      <c r="F72">
        <v>0</v>
      </c>
      <c r="G72">
        <v>85.35</v>
      </c>
      <c r="H72">
        <v>0</v>
      </c>
      <c r="I72">
        <v>0</v>
      </c>
      <c r="J72">
        <v>74.38</v>
      </c>
      <c r="K72">
        <v>688.87</v>
      </c>
      <c r="L72">
        <v>670.51</v>
      </c>
      <c r="M72">
        <v>97.18</v>
      </c>
      <c r="N72">
        <v>124.53</v>
      </c>
      <c r="O72">
        <v>130.65</v>
      </c>
      <c r="P72">
        <v>146.15</v>
      </c>
      <c r="Q72">
        <v>21.63</v>
      </c>
      <c r="R72">
        <v>44.97</v>
      </c>
      <c r="S72">
        <v>27.67</v>
      </c>
      <c r="T72">
        <v>3.18</v>
      </c>
      <c r="U72">
        <v>348.98</v>
      </c>
      <c r="V72">
        <v>13.9</v>
      </c>
      <c r="W72">
        <v>45.83</v>
      </c>
      <c r="X72">
        <v>148.30000000000001</v>
      </c>
      <c r="Y72">
        <v>0</v>
      </c>
      <c r="Z72">
        <v>6.52</v>
      </c>
      <c r="AA72">
        <v>28.1</v>
      </c>
      <c r="AB72">
        <v>3.29</v>
      </c>
      <c r="AC72">
        <v>11.65</v>
      </c>
      <c r="AD72">
        <v>10.27</v>
      </c>
      <c r="AE72">
        <v>19.809999999999999</v>
      </c>
      <c r="AF72">
        <v>10.41</v>
      </c>
      <c r="AG72">
        <v>51.86</v>
      </c>
      <c r="AH72">
        <v>55.26</v>
      </c>
      <c r="AI72">
        <v>19.61</v>
      </c>
      <c r="AJ72">
        <v>0</v>
      </c>
      <c r="AK72">
        <v>69.099999999999994</v>
      </c>
      <c r="AL72">
        <v>26.73</v>
      </c>
      <c r="AM72">
        <v>0</v>
      </c>
      <c r="AN72">
        <v>0.94</v>
      </c>
      <c r="AO72">
        <v>0</v>
      </c>
      <c r="AP72">
        <v>0.25</v>
      </c>
      <c r="AQ72">
        <v>39.18</v>
      </c>
      <c r="AR72">
        <v>34.78</v>
      </c>
      <c r="AS72">
        <v>38.049999999999997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8.4499999999999993</v>
      </c>
      <c r="AZ72">
        <v>0</v>
      </c>
      <c r="BA72">
        <v>2.1800000000000002</v>
      </c>
      <c r="BB72">
        <v>5.65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3185.0000000000005</v>
      </c>
    </row>
    <row r="73" spans="1:117">
      <c r="A73" t="s">
        <v>115</v>
      </c>
      <c r="B73">
        <v>0</v>
      </c>
      <c r="C73">
        <v>0</v>
      </c>
      <c r="D73">
        <v>51.74</v>
      </c>
      <c r="E73">
        <v>0</v>
      </c>
      <c r="F73">
        <v>0</v>
      </c>
      <c r="G73">
        <v>85.35</v>
      </c>
      <c r="H73">
        <v>0</v>
      </c>
      <c r="I73">
        <v>0</v>
      </c>
      <c r="J73">
        <v>74.38</v>
      </c>
      <c r="K73">
        <v>688.87</v>
      </c>
      <c r="L73">
        <v>670.51</v>
      </c>
      <c r="M73">
        <v>97.18</v>
      </c>
      <c r="N73">
        <v>124.53</v>
      </c>
      <c r="O73">
        <v>130.65</v>
      </c>
      <c r="P73">
        <v>146.15</v>
      </c>
      <c r="Q73">
        <v>21.63</v>
      </c>
      <c r="R73">
        <v>44.97</v>
      </c>
      <c r="S73">
        <v>27.67</v>
      </c>
      <c r="T73">
        <v>3.18</v>
      </c>
      <c r="U73">
        <v>348.98</v>
      </c>
      <c r="V73">
        <v>13.9</v>
      </c>
      <c r="W73">
        <v>45.83</v>
      </c>
      <c r="X73">
        <v>148.30000000000001</v>
      </c>
      <c r="Y73">
        <v>0</v>
      </c>
      <c r="Z73">
        <v>6.52</v>
      </c>
      <c r="AA73">
        <v>28.1</v>
      </c>
      <c r="AB73">
        <v>16.25</v>
      </c>
      <c r="AC73">
        <v>11.65</v>
      </c>
      <c r="AD73">
        <v>10.27</v>
      </c>
      <c r="AE73">
        <v>19.809999999999999</v>
      </c>
      <c r="AF73">
        <v>10.41</v>
      </c>
      <c r="AG73">
        <v>51.86</v>
      </c>
      <c r="AH73">
        <v>55.26</v>
      </c>
      <c r="AI73">
        <v>19.61</v>
      </c>
      <c r="AJ73">
        <v>0</v>
      </c>
      <c r="AK73">
        <v>69.099999999999994</v>
      </c>
      <c r="AL73">
        <v>26.73</v>
      </c>
      <c r="AM73">
        <v>0</v>
      </c>
      <c r="AN73">
        <v>0.94</v>
      </c>
      <c r="AO73">
        <v>0</v>
      </c>
      <c r="AP73">
        <v>0.25</v>
      </c>
      <c r="AQ73">
        <v>39.18</v>
      </c>
      <c r="AR73">
        <v>34.78</v>
      </c>
      <c r="AS73">
        <v>38.049999999999997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8.4499999999999993</v>
      </c>
      <c r="AZ73">
        <v>1.92</v>
      </c>
      <c r="BA73">
        <v>2.1800000000000002</v>
      </c>
      <c r="BB73">
        <v>5.65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3200.7900000000004</v>
      </c>
    </row>
    <row r="74" spans="1:117">
      <c r="A74" t="s">
        <v>116</v>
      </c>
      <c r="B74">
        <v>0</v>
      </c>
      <c r="C74">
        <v>0</v>
      </c>
      <c r="D74">
        <v>51.61</v>
      </c>
      <c r="E74">
        <v>0</v>
      </c>
      <c r="F74">
        <v>0</v>
      </c>
      <c r="G74">
        <v>85.35</v>
      </c>
      <c r="H74">
        <v>0</v>
      </c>
      <c r="I74">
        <v>0</v>
      </c>
      <c r="J74">
        <v>74.38</v>
      </c>
      <c r="K74">
        <v>688.87</v>
      </c>
      <c r="L74">
        <v>423.51</v>
      </c>
      <c r="M74">
        <v>97.18</v>
      </c>
      <c r="N74">
        <v>124.53</v>
      </c>
      <c r="O74">
        <v>130.65</v>
      </c>
      <c r="P74">
        <v>146.15</v>
      </c>
      <c r="Q74">
        <v>21.63</v>
      </c>
      <c r="R74">
        <v>44.97</v>
      </c>
      <c r="S74">
        <v>27.67</v>
      </c>
      <c r="T74">
        <v>3.18</v>
      </c>
      <c r="U74">
        <v>348.98</v>
      </c>
      <c r="V74">
        <v>13.9</v>
      </c>
      <c r="W74">
        <v>45.83</v>
      </c>
      <c r="X74">
        <v>148.30000000000001</v>
      </c>
      <c r="Y74">
        <v>0</v>
      </c>
      <c r="Z74">
        <v>6.52</v>
      </c>
      <c r="AA74">
        <v>42.15</v>
      </c>
      <c r="AB74">
        <v>16.25</v>
      </c>
      <c r="AC74">
        <v>11.65</v>
      </c>
      <c r="AD74">
        <v>10.27</v>
      </c>
      <c r="AE74">
        <v>19.809999999999999</v>
      </c>
      <c r="AF74">
        <v>10.41</v>
      </c>
      <c r="AG74">
        <v>51.86</v>
      </c>
      <c r="AH74">
        <v>55.26</v>
      </c>
      <c r="AI74">
        <v>19.61</v>
      </c>
      <c r="AJ74">
        <v>0</v>
      </c>
      <c r="AK74">
        <v>69.099999999999994</v>
      </c>
      <c r="AL74">
        <v>26.73</v>
      </c>
      <c r="AM74">
        <v>18.88</v>
      </c>
      <c r="AN74">
        <v>0.94</v>
      </c>
      <c r="AO74">
        <v>0</v>
      </c>
      <c r="AP74">
        <v>0.25</v>
      </c>
      <c r="AQ74">
        <v>39.18</v>
      </c>
      <c r="AR74">
        <v>34.78</v>
      </c>
      <c r="AS74">
        <v>38.049999999999997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8.4499999999999993</v>
      </c>
      <c r="AZ74">
        <v>3.85</v>
      </c>
      <c r="BA74">
        <v>2.1800000000000002</v>
      </c>
      <c r="BB74">
        <v>5.65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2988.5200000000013</v>
      </c>
    </row>
    <row r="75" spans="1:117">
      <c r="A75" t="s">
        <v>117</v>
      </c>
      <c r="B75">
        <v>0</v>
      </c>
      <c r="C75">
        <v>0</v>
      </c>
      <c r="D75">
        <v>52.14</v>
      </c>
      <c r="E75">
        <v>0</v>
      </c>
      <c r="F75">
        <v>0</v>
      </c>
      <c r="G75">
        <v>85.35</v>
      </c>
      <c r="H75">
        <v>0</v>
      </c>
      <c r="I75">
        <v>0</v>
      </c>
      <c r="J75">
        <v>74.38</v>
      </c>
      <c r="K75">
        <v>688.87</v>
      </c>
      <c r="L75">
        <v>423.51</v>
      </c>
      <c r="M75">
        <v>97.18</v>
      </c>
      <c r="N75">
        <v>124.53</v>
      </c>
      <c r="O75">
        <v>130.65</v>
      </c>
      <c r="P75">
        <v>146.15</v>
      </c>
      <c r="Q75">
        <v>21.63</v>
      </c>
      <c r="R75">
        <v>44.97</v>
      </c>
      <c r="S75">
        <v>27.67</v>
      </c>
      <c r="T75">
        <v>1.88</v>
      </c>
      <c r="U75">
        <v>348.98</v>
      </c>
      <c r="V75">
        <v>13.9</v>
      </c>
      <c r="W75">
        <v>45.83</v>
      </c>
      <c r="X75">
        <v>148.30000000000001</v>
      </c>
      <c r="Y75">
        <v>0</v>
      </c>
      <c r="Z75">
        <v>6.52</v>
      </c>
      <c r="AA75">
        <v>42.15</v>
      </c>
      <c r="AB75">
        <v>16.25</v>
      </c>
      <c r="AC75">
        <v>11.65</v>
      </c>
      <c r="AD75">
        <v>10.93</v>
      </c>
      <c r="AE75">
        <v>39.619999999999997</v>
      </c>
      <c r="AF75">
        <v>10.41</v>
      </c>
      <c r="AG75">
        <v>51.86</v>
      </c>
      <c r="AH75">
        <v>82.55</v>
      </c>
      <c r="AI75">
        <v>33.71</v>
      </c>
      <c r="AJ75">
        <v>0</v>
      </c>
      <c r="AK75">
        <v>69.099999999999994</v>
      </c>
      <c r="AL75">
        <v>26.73</v>
      </c>
      <c r="AM75">
        <v>18.88</v>
      </c>
      <c r="AN75">
        <v>0.94</v>
      </c>
      <c r="AO75">
        <v>0</v>
      </c>
      <c r="AP75">
        <v>0.25</v>
      </c>
      <c r="AQ75">
        <v>39.18</v>
      </c>
      <c r="AR75">
        <v>34.78</v>
      </c>
      <c r="AS75">
        <v>38.049999999999997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8.4499999999999993</v>
      </c>
      <c r="AZ75">
        <v>5.76</v>
      </c>
      <c r="BA75">
        <v>3.26</v>
      </c>
      <c r="BB75">
        <v>5.65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3052.6000000000013</v>
      </c>
    </row>
    <row r="76" spans="1:117">
      <c r="A76" t="s">
        <v>118</v>
      </c>
      <c r="B76">
        <v>0</v>
      </c>
      <c r="C76">
        <v>0</v>
      </c>
      <c r="D76">
        <v>52.14</v>
      </c>
      <c r="E76">
        <v>0</v>
      </c>
      <c r="F76">
        <v>0</v>
      </c>
      <c r="G76">
        <v>85.35</v>
      </c>
      <c r="H76">
        <v>0</v>
      </c>
      <c r="I76">
        <v>0</v>
      </c>
      <c r="J76">
        <v>74.38</v>
      </c>
      <c r="K76">
        <v>688.87</v>
      </c>
      <c r="L76">
        <v>423.51</v>
      </c>
      <c r="M76">
        <v>97.18</v>
      </c>
      <c r="N76">
        <v>124.53</v>
      </c>
      <c r="O76">
        <v>130.65</v>
      </c>
      <c r="P76">
        <v>146.15</v>
      </c>
      <c r="Q76">
        <v>21.33</v>
      </c>
      <c r="R76">
        <v>43.87</v>
      </c>
      <c r="S76">
        <v>27.17</v>
      </c>
      <c r="T76">
        <v>1.88</v>
      </c>
      <c r="U76">
        <v>348.98</v>
      </c>
      <c r="V76">
        <v>13.9</v>
      </c>
      <c r="W76">
        <v>45.83</v>
      </c>
      <c r="X76">
        <v>148.30000000000001</v>
      </c>
      <c r="Y76">
        <v>0</v>
      </c>
      <c r="Z76">
        <v>6.52</v>
      </c>
      <c r="AA76">
        <v>42.15</v>
      </c>
      <c r="AB76">
        <v>32.49</v>
      </c>
      <c r="AC76">
        <v>23.3</v>
      </c>
      <c r="AD76">
        <v>21.86</v>
      </c>
      <c r="AE76">
        <v>39.619999999999997</v>
      </c>
      <c r="AF76">
        <v>10.41</v>
      </c>
      <c r="AG76">
        <v>51.86</v>
      </c>
      <c r="AH76">
        <v>110.53</v>
      </c>
      <c r="AI76">
        <v>33.71</v>
      </c>
      <c r="AJ76">
        <v>0</v>
      </c>
      <c r="AK76">
        <v>69.099999999999994</v>
      </c>
      <c r="AL76">
        <v>26.73</v>
      </c>
      <c r="AM76">
        <v>18.88</v>
      </c>
      <c r="AN76">
        <v>0.94</v>
      </c>
      <c r="AO76">
        <v>0</v>
      </c>
      <c r="AP76">
        <v>0.25</v>
      </c>
      <c r="AQ76">
        <v>39.18</v>
      </c>
      <c r="AR76">
        <v>39.75</v>
      </c>
      <c r="AS76">
        <v>38.049999999999997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8.4499999999999993</v>
      </c>
      <c r="AZ76">
        <v>7.69</v>
      </c>
      <c r="BA76">
        <v>4.3600000000000003</v>
      </c>
      <c r="BB76">
        <v>5.65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3125.5000000000009</v>
      </c>
    </row>
    <row r="77" spans="1:117">
      <c r="A77" t="s">
        <v>119</v>
      </c>
      <c r="B77">
        <v>0</v>
      </c>
      <c r="C77">
        <v>0</v>
      </c>
      <c r="D77">
        <v>52.14</v>
      </c>
      <c r="E77">
        <v>0</v>
      </c>
      <c r="F77">
        <v>0</v>
      </c>
      <c r="G77">
        <v>85.35</v>
      </c>
      <c r="H77">
        <v>0</v>
      </c>
      <c r="I77">
        <v>0</v>
      </c>
      <c r="J77">
        <v>74.38</v>
      </c>
      <c r="K77">
        <v>688.87</v>
      </c>
      <c r="L77">
        <v>423.51</v>
      </c>
      <c r="M77">
        <v>97.18</v>
      </c>
      <c r="N77">
        <v>113.03</v>
      </c>
      <c r="O77">
        <v>130.65</v>
      </c>
      <c r="P77">
        <v>146.15</v>
      </c>
      <c r="Q77">
        <v>21.29</v>
      </c>
      <c r="R77">
        <v>43.87</v>
      </c>
      <c r="S77">
        <v>27.17</v>
      </c>
      <c r="T77">
        <v>1.88</v>
      </c>
      <c r="U77">
        <v>348.98</v>
      </c>
      <c r="V77">
        <v>13.9</v>
      </c>
      <c r="W77">
        <v>45.83</v>
      </c>
      <c r="X77">
        <v>148.30000000000001</v>
      </c>
      <c r="Y77">
        <v>0</v>
      </c>
      <c r="Z77">
        <v>19.559999999999999</v>
      </c>
      <c r="AA77">
        <v>42.15</v>
      </c>
      <c r="AB77">
        <v>48.74</v>
      </c>
      <c r="AC77">
        <v>34.979999999999997</v>
      </c>
      <c r="AD77">
        <v>43.72</v>
      </c>
      <c r="AE77">
        <v>59.43</v>
      </c>
      <c r="AF77">
        <v>11.57</v>
      </c>
      <c r="AG77">
        <v>51.86</v>
      </c>
      <c r="AH77">
        <v>138.15</v>
      </c>
      <c r="AI77">
        <v>39.840000000000003</v>
      </c>
      <c r="AJ77">
        <v>0</v>
      </c>
      <c r="AK77">
        <v>69.099999999999994</v>
      </c>
      <c r="AL77">
        <v>26.73</v>
      </c>
      <c r="AM77">
        <v>20.07</v>
      </c>
      <c r="AN77">
        <v>0.94</v>
      </c>
      <c r="AO77">
        <v>0</v>
      </c>
      <c r="AP77">
        <v>0.25</v>
      </c>
      <c r="AQ77">
        <v>39.18</v>
      </c>
      <c r="AR77">
        <v>39.75</v>
      </c>
      <c r="AS77">
        <v>38.049999999999997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8.4499999999999993</v>
      </c>
      <c r="AZ77">
        <v>7.69</v>
      </c>
      <c r="BA77">
        <v>5.37</v>
      </c>
      <c r="BB77">
        <v>5.65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3233.7100000000005</v>
      </c>
    </row>
    <row r="78" spans="1:117">
      <c r="A78" t="s">
        <v>120</v>
      </c>
      <c r="B78">
        <v>0</v>
      </c>
      <c r="C78">
        <v>0</v>
      </c>
      <c r="D78">
        <v>52.14</v>
      </c>
      <c r="E78">
        <v>0</v>
      </c>
      <c r="F78">
        <v>0</v>
      </c>
      <c r="G78">
        <v>85.35</v>
      </c>
      <c r="H78">
        <v>0</v>
      </c>
      <c r="I78">
        <v>0</v>
      </c>
      <c r="J78">
        <v>74.38</v>
      </c>
      <c r="K78">
        <v>688.87</v>
      </c>
      <c r="L78">
        <v>423.51</v>
      </c>
      <c r="M78">
        <v>97.18</v>
      </c>
      <c r="N78">
        <v>113.03</v>
      </c>
      <c r="O78">
        <v>130.65</v>
      </c>
      <c r="P78">
        <v>146.15</v>
      </c>
      <c r="Q78">
        <v>21.29</v>
      </c>
      <c r="R78">
        <v>43.87</v>
      </c>
      <c r="S78">
        <v>27.12</v>
      </c>
      <c r="T78">
        <v>1.88</v>
      </c>
      <c r="U78">
        <v>348.98</v>
      </c>
      <c r="V78">
        <v>13.9</v>
      </c>
      <c r="W78">
        <v>45.83</v>
      </c>
      <c r="X78">
        <v>148.30000000000001</v>
      </c>
      <c r="Y78">
        <v>0</v>
      </c>
      <c r="Z78">
        <v>19.559999999999999</v>
      </c>
      <c r="AA78">
        <v>42.15</v>
      </c>
      <c r="AB78">
        <v>48.74</v>
      </c>
      <c r="AC78">
        <v>34.979999999999997</v>
      </c>
      <c r="AD78">
        <v>43.72</v>
      </c>
      <c r="AE78">
        <v>59.43</v>
      </c>
      <c r="AF78">
        <v>11.57</v>
      </c>
      <c r="AG78">
        <v>51.86</v>
      </c>
      <c r="AH78">
        <v>138.15</v>
      </c>
      <c r="AI78">
        <v>39.840000000000003</v>
      </c>
      <c r="AJ78">
        <v>0</v>
      </c>
      <c r="AK78">
        <v>69.099999999999994</v>
      </c>
      <c r="AL78">
        <v>26.73</v>
      </c>
      <c r="AM78">
        <v>20.07</v>
      </c>
      <c r="AN78">
        <v>0.94</v>
      </c>
      <c r="AO78">
        <v>0</v>
      </c>
      <c r="AP78">
        <v>0.25</v>
      </c>
      <c r="AQ78">
        <v>39.18</v>
      </c>
      <c r="AR78">
        <v>39.75</v>
      </c>
      <c r="AS78">
        <v>38.049999999999997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8.4499999999999993</v>
      </c>
      <c r="AZ78">
        <v>7.69</v>
      </c>
      <c r="BA78">
        <v>5.37</v>
      </c>
      <c r="BB78">
        <v>5.65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3233.6600000000003</v>
      </c>
    </row>
    <row r="79" spans="1:117">
      <c r="A79" t="s">
        <v>121</v>
      </c>
      <c r="B79">
        <v>0</v>
      </c>
      <c r="C79">
        <v>0</v>
      </c>
      <c r="D79">
        <v>52.14</v>
      </c>
      <c r="E79">
        <v>0</v>
      </c>
      <c r="F79">
        <v>0</v>
      </c>
      <c r="G79">
        <v>85.35</v>
      </c>
      <c r="H79">
        <v>0</v>
      </c>
      <c r="I79">
        <v>0</v>
      </c>
      <c r="J79">
        <v>74.38</v>
      </c>
      <c r="K79">
        <v>682.04</v>
      </c>
      <c r="L79">
        <v>419.21</v>
      </c>
      <c r="M79">
        <v>97.18</v>
      </c>
      <c r="N79">
        <v>112.03</v>
      </c>
      <c r="O79">
        <v>130.65</v>
      </c>
      <c r="P79">
        <v>146.15</v>
      </c>
      <c r="Q79">
        <v>21.29</v>
      </c>
      <c r="R79">
        <v>43.87</v>
      </c>
      <c r="S79">
        <v>27.12</v>
      </c>
      <c r="T79">
        <v>1.88</v>
      </c>
      <c r="U79">
        <v>348.98</v>
      </c>
      <c r="V79">
        <v>13.9</v>
      </c>
      <c r="W79">
        <v>45.83</v>
      </c>
      <c r="X79">
        <v>148.30000000000001</v>
      </c>
      <c r="Y79">
        <v>0</v>
      </c>
      <c r="Z79">
        <v>19.559999999999999</v>
      </c>
      <c r="AA79">
        <v>42.15</v>
      </c>
      <c r="AB79">
        <v>48.74</v>
      </c>
      <c r="AC79">
        <v>34.979999999999997</v>
      </c>
      <c r="AD79">
        <v>43.72</v>
      </c>
      <c r="AE79">
        <v>59.43</v>
      </c>
      <c r="AF79">
        <v>11.57</v>
      </c>
      <c r="AG79">
        <v>51.86</v>
      </c>
      <c r="AH79">
        <v>138.15</v>
      </c>
      <c r="AI79">
        <v>39.840000000000003</v>
      </c>
      <c r="AJ79">
        <v>0</v>
      </c>
      <c r="AK79">
        <v>69.099999999999994</v>
      </c>
      <c r="AL79">
        <v>26.73</v>
      </c>
      <c r="AM79">
        <v>20.07</v>
      </c>
      <c r="AN79">
        <v>0.94</v>
      </c>
      <c r="AO79">
        <v>0</v>
      </c>
      <c r="AP79">
        <v>0.25</v>
      </c>
      <c r="AQ79">
        <v>39.18</v>
      </c>
      <c r="AR79">
        <v>39.75</v>
      </c>
      <c r="AS79">
        <v>38.049999999999997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8.4499999999999993</v>
      </c>
      <c r="AZ79">
        <v>7.69</v>
      </c>
      <c r="BA79">
        <v>5.37</v>
      </c>
      <c r="BB79">
        <v>5.65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3221.53</v>
      </c>
    </row>
    <row r="80" spans="1:117">
      <c r="A80" t="s">
        <v>122</v>
      </c>
      <c r="B80">
        <v>0</v>
      </c>
      <c r="C80">
        <v>0</v>
      </c>
      <c r="D80">
        <v>52.14</v>
      </c>
      <c r="E80">
        <v>0</v>
      </c>
      <c r="F80">
        <v>0</v>
      </c>
      <c r="G80">
        <v>85.35</v>
      </c>
      <c r="H80">
        <v>0</v>
      </c>
      <c r="I80">
        <v>0</v>
      </c>
      <c r="J80">
        <v>74.38</v>
      </c>
      <c r="K80">
        <v>682.04</v>
      </c>
      <c r="L80">
        <v>419.21</v>
      </c>
      <c r="M80">
        <v>97.18</v>
      </c>
      <c r="N80">
        <v>113.03</v>
      </c>
      <c r="O80">
        <v>130.65</v>
      </c>
      <c r="P80">
        <v>146.15</v>
      </c>
      <c r="Q80">
        <v>21.29</v>
      </c>
      <c r="R80">
        <v>43.87</v>
      </c>
      <c r="S80">
        <v>27.12</v>
      </c>
      <c r="T80">
        <v>1.88</v>
      </c>
      <c r="U80">
        <v>348.98</v>
      </c>
      <c r="V80">
        <v>13.9</v>
      </c>
      <c r="W80">
        <v>45.83</v>
      </c>
      <c r="X80">
        <v>148.30000000000001</v>
      </c>
      <c r="Y80">
        <v>0</v>
      </c>
      <c r="Z80">
        <v>19.559999999999999</v>
      </c>
      <c r="AA80">
        <v>42.15</v>
      </c>
      <c r="AB80">
        <v>48.74</v>
      </c>
      <c r="AC80">
        <v>34.979999999999997</v>
      </c>
      <c r="AD80">
        <v>43.72</v>
      </c>
      <c r="AE80">
        <v>59.43</v>
      </c>
      <c r="AF80">
        <v>11.57</v>
      </c>
      <c r="AG80">
        <v>51.86</v>
      </c>
      <c r="AH80">
        <v>138.15</v>
      </c>
      <c r="AI80">
        <v>39.840000000000003</v>
      </c>
      <c r="AJ80">
        <v>0</v>
      </c>
      <c r="AK80">
        <v>69.099999999999994</v>
      </c>
      <c r="AL80">
        <v>26.73</v>
      </c>
      <c r="AM80">
        <v>20.07</v>
      </c>
      <c r="AN80">
        <v>0.94</v>
      </c>
      <c r="AO80">
        <v>0</v>
      </c>
      <c r="AP80">
        <v>0.25</v>
      </c>
      <c r="AQ80">
        <v>39.18</v>
      </c>
      <c r="AR80">
        <v>34.78</v>
      </c>
      <c r="AS80">
        <v>38.049999999999997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8.4499999999999993</v>
      </c>
      <c r="AZ80">
        <v>7.69</v>
      </c>
      <c r="BA80">
        <v>5.37</v>
      </c>
      <c r="BB80">
        <v>5.65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3217.5600000000004</v>
      </c>
    </row>
    <row r="81" spans="1:117">
      <c r="A81" t="s">
        <v>123</v>
      </c>
      <c r="B81">
        <v>0</v>
      </c>
      <c r="C81">
        <v>0</v>
      </c>
      <c r="D81">
        <v>52.14</v>
      </c>
      <c r="E81">
        <v>0</v>
      </c>
      <c r="F81">
        <v>0</v>
      </c>
      <c r="G81">
        <v>85.35</v>
      </c>
      <c r="H81">
        <v>0</v>
      </c>
      <c r="I81">
        <v>0</v>
      </c>
      <c r="J81">
        <v>74.38</v>
      </c>
      <c r="K81">
        <v>682.04</v>
      </c>
      <c r="L81">
        <v>419.21</v>
      </c>
      <c r="M81">
        <v>90.98</v>
      </c>
      <c r="N81">
        <v>107.03</v>
      </c>
      <c r="O81">
        <v>130.65</v>
      </c>
      <c r="P81">
        <v>146.15</v>
      </c>
      <c r="Q81">
        <v>21.29</v>
      </c>
      <c r="R81">
        <v>43.87</v>
      </c>
      <c r="S81">
        <v>27.12</v>
      </c>
      <c r="T81">
        <v>1.88</v>
      </c>
      <c r="U81">
        <v>348.98</v>
      </c>
      <c r="V81">
        <v>13.9</v>
      </c>
      <c r="W81">
        <v>45.83</v>
      </c>
      <c r="X81">
        <v>148.30000000000001</v>
      </c>
      <c r="Y81">
        <v>0</v>
      </c>
      <c r="Z81">
        <v>19.559999999999999</v>
      </c>
      <c r="AA81">
        <v>42.15</v>
      </c>
      <c r="AB81">
        <v>48.74</v>
      </c>
      <c r="AC81">
        <v>34.979999999999997</v>
      </c>
      <c r="AD81">
        <v>43.72</v>
      </c>
      <c r="AE81">
        <v>59.43</v>
      </c>
      <c r="AF81">
        <v>11.57</v>
      </c>
      <c r="AG81">
        <v>51.86</v>
      </c>
      <c r="AH81">
        <v>138.15</v>
      </c>
      <c r="AI81">
        <v>39.840000000000003</v>
      </c>
      <c r="AJ81">
        <v>0</v>
      </c>
      <c r="AK81">
        <v>69.099999999999994</v>
      </c>
      <c r="AL81">
        <v>26.73</v>
      </c>
      <c r="AM81">
        <v>20.07</v>
      </c>
      <c r="AN81">
        <v>0.94</v>
      </c>
      <c r="AO81">
        <v>0</v>
      </c>
      <c r="AP81">
        <v>0.25</v>
      </c>
      <c r="AQ81">
        <v>39.18</v>
      </c>
      <c r="AR81">
        <v>34.78</v>
      </c>
      <c r="AS81">
        <v>38.049999999999997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8.4499999999999993</v>
      </c>
      <c r="AZ81">
        <v>7.69</v>
      </c>
      <c r="BA81">
        <v>5.37</v>
      </c>
      <c r="BB81">
        <v>5.65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3205.36</v>
      </c>
    </row>
    <row r="82" spans="1:117">
      <c r="A82" t="s">
        <v>124</v>
      </c>
      <c r="B82">
        <v>0</v>
      </c>
      <c r="C82">
        <v>0</v>
      </c>
      <c r="D82">
        <v>52.14</v>
      </c>
      <c r="E82">
        <v>0</v>
      </c>
      <c r="F82">
        <v>0</v>
      </c>
      <c r="G82">
        <v>85.35</v>
      </c>
      <c r="H82">
        <v>0</v>
      </c>
      <c r="I82">
        <v>0</v>
      </c>
      <c r="J82">
        <v>74.38</v>
      </c>
      <c r="K82">
        <v>682.04</v>
      </c>
      <c r="L82">
        <v>419.21</v>
      </c>
      <c r="M82">
        <v>90.98</v>
      </c>
      <c r="N82">
        <v>107.03</v>
      </c>
      <c r="O82">
        <v>130.65</v>
      </c>
      <c r="P82">
        <v>146.15</v>
      </c>
      <c r="Q82">
        <v>21.29</v>
      </c>
      <c r="R82">
        <v>43.87</v>
      </c>
      <c r="S82">
        <v>27.12</v>
      </c>
      <c r="T82">
        <v>1.88</v>
      </c>
      <c r="U82">
        <v>348.98</v>
      </c>
      <c r="V82">
        <v>13.9</v>
      </c>
      <c r="W82">
        <v>45.83</v>
      </c>
      <c r="X82">
        <v>148.30000000000001</v>
      </c>
      <c r="Y82">
        <v>0</v>
      </c>
      <c r="Z82">
        <v>19.559999999999999</v>
      </c>
      <c r="AA82">
        <v>42.15</v>
      </c>
      <c r="AB82">
        <v>48.74</v>
      </c>
      <c r="AC82">
        <v>34.979999999999997</v>
      </c>
      <c r="AD82">
        <v>43.72</v>
      </c>
      <c r="AE82">
        <v>59.43</v>
      </c>
      <c r="AF82">
        <v>11.57</v>
      </c>
      <c r="AG82">
        <v>51.86</v>
      </c>
      <c r="AH82">
        <v>138.15</v>
      </c>
      <c r="AI82">
        <v>39.840000000000003</v>
      </c>
      <c r="AJ82">
        <v>0</v>
      </c>
      <c r="AK82">
        <v>69.099999999999994</v>
      </c>
      <c r="AL82">
        <v>26.73</v>
      </c>
      <c r="AM82">
        <v>20.07</v>
      </c>
      <c r="AN82">
        <v>0.94</v>
      </c>
      <c r="AO82">
        <v>0</v>
      </c>
      <c r="AP82">
        <v>0.25</v>
      </c>
      <c r="AQ82">
        <v>39.18</v>
      </c>
      <c r="AR82">
        <v>34.78</v>
      </c>
      <c r="AS82">
        <v>38.049999999999997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8.4499999999999993</v>
      </c>
      <c r="AZ82">
        <v>7.69</v>
      </c>
      <c r="BA82">
        <v>5.37</v>
      </c>
      <c r="BB82">
        <v>5.65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3205.36</v>
      </c>
    </row>
    <row r="83" spans="1:117">
      <c r="A83" t="s">
        <v>125</v>
      </c>
      <c r="B83">
        <v>0</v>
      </c>
      <c r="C83">
        <v>0</v>
      </c>
      <c r="D83">
        <v>52.14</v>
      </c>
      <c r="E83">
        <v>0</v>
      </c>
      <c r="F83">
        <v>0</v>
      </c>
      <c r="G83">
        <v>85.35</v>
      </c>
      <c r="H83">
        <v>0</v>
      </c>
      <c r="I83">
        <v>0</v>
      </c>
      <c r="J83">
        <v>74.38</v>
      </c>
      <c r="K83">
        <v>682.04</v>
      </c>
      <c r="L83">
        <v>419.21</v>
      </c>
      <c r="M83">
        <v>97.18</v>
      </c>
      <c r="N83">
        <v>123.03</v>
      </c>
      <c r="O83">
        <v>130.65</v>
      </c>
      <c r="P83">
        <v>146.15</v>
      </c>
      <c r="Q83">
        <v>21.29</v>
      </c>
      <c r="R83">
        <v>43.87</v>
      </c>
      <c r="S83">
        <v>27.12</v>
      </c>
      <c r="T83">
        <v>1.88</v>
      </c>
      <c r="U83">
        <v>348.98</v>
      </c>
      <c r="V83">
        <v>13.9</v>
      </c>
      <c r="W83">
        <v>45.83</v>
      </c>
      <c r="X83">
        <v>148.30000000000001</v>
      </c>
      <c r="Y83">
        <v>0</v>
      </c>
      <c r="Z83">
        <v>19.559999999999999</v>
      </c>
      <c r="AA83">
        <v>42.15</v>
      </c>
      <c r="AB83">
        <v>48.74</v>
      </c>
      <c r="AC83">
        <v>34.979999999999997</v>
      </c>
      <c r="AD83">
        <v>43.72</v>
      </c>
      <c r="AE83">
        <v>59.43</v>
      </c>
      <c r="AF83">
        <v>11.57</v>
      </c>
      <c r="AG83">
        <v>51.86</v>
      </c>
      <c r="AH83">
        <v>138.15</v>
      </c>
      <c r="AI83">
        <v>39.840000000000003</v>
      </c>
      <c r="AJ83">
        <v>0</v>
      </c>
      <c r="AK83">
        <v>69.099999999999994</v>
      </c>
      <c r="AL83">
        <v>26.73</v>
      </c>
      <c r="AM83">
        <v>20.07</v>
      </c>
      <c r="AN83">
        <v>0.94</v>
      </c>
      <c r="AO83">
        <v>0</v>
      </c>
      <c r="AP83">
        <v>0.25</v>
      </c>
      <c r="AQ83">
        <v>39.18</v>
      </c>
      <c r="AR83">
        <v>34.78</v>
      </c>
      <c r="AS83">
        <v>38.049999999999997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8.4499999999999993</v>
      </c>
      <c r="AZ83">
        <v>7.69</v>
      </c>
      <c r="BA83">
        <v>5.37</v>
      </c>
      <c r="BB83">
        <v>5.65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3227.5600000000004</v>
      </c>
    </row>
    <row r="84" spans="1:117">
      <c r="A84" t="s">
        <v>126</v>
      </c>
      <c r="B84">
        <v>0</v>
      </c>
      <c r="C84">
        <v>0</v>
      </c>
      <c r="D84">
        <v>52.14</v>
      </c>
      <c r="E84">
        <v>0</v>
      </c>
      <c r="F84">
        <v>0</v>
      </c>
      <c r="G84">
        <v>85.35</v>
      </c>
      <c r="H84">
        <v>0</v>
      </c>
      <c r="I84">
        <v>0</v>
      </c>
      <c r="J84">
        <v>74.38</v>
      </c>
      <c r="K84">
        <v>682.04</v>
      </c>
      <c r="L84">
        <v>423.51</v>
      </c>
      <c r="M84">
        <v>97.18</v>
      </c>
      <c r="N84">
        <v>107.03</v>
      </c>
      <c r="O84">
        <v>130.65</v>
      </c>
      <c r="P84">
        <v>146.15</v>
      </c>
      <c r="Q84">
        <v>21.33</v>
      </c>
      <c r="R84">
        <v>43.87</v>
      </c>
      <c r="S84">
        <v>27.17</v>
      </c>
      <c r="T84">
        <v>1.88</v>
      </c>
      <c r="U84">
        <v>348.98</v>
      </c>
      <c r="V84">
        <v>13.9</v>
      </c>
      <c r="W84">
        <v>45.83</v>
      </c>
      <c r="X84">
        <v>148.30000000000001</v>
      </c>
      <c r="Y84">
        <v>0</v>
      </c>
      <c r="Z84">
        <v>19.559999999999999</v>
      </c>
      <c r="AA84">
        <v>42.15</v>
      </c>
      <c r="AB84">
        <v>48.74</v>
      </c>
      <c r="AC84">
        <v>34.979999999999997</v>
      </c>
      <c r="AD84">
        <v>43.72</v>
      </c>
      <c r="AE84">
        <v>59.43</v>
      </c>
      <c r="AF84">
        <v>11.57</v>
      </c>
      <c r="AG84">
        <v>51.86</v>
      </c>
      <c r="AH84">
        <v>123.05</v>
      </c>
      <c r="AI84">
        <v>39.840000000000003</v>
      </c>
      <c r="AJ84">
        <v>0</v>
      </c>
      <c r="AK84">
        <v>69.099999999999994</v>
      </c>
      <c r="AL84">
        <v>26.73</v>
      </c>
      <c r="AM84">
        <v>20.07</v>
      </c>
      <c r="AN84">
        <v>0.94</v>
      </c>
      <c r="AO84">
        <v>0</v>
      </c>
      <c r="AP84">
        <v>0.25</v>
      </c>
      <c r="AQ84">
        <v>39.18</v>
      </c>
      <c r="AR84">
        <v>34.78</v>
      </c>
      <c r="AS84">
        <v>38.049999999999997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8.4499999999999993</v>
      </c>
      <c r="AZ84">
        <v>7.69</v>
      </c>
      <c r="BA84">
        <v>4.8499999999999996</v>
      </c>
      <c r="BB84">
        <v>5.65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3200.3300000000008</v>
      </c>
    </row>
    <row r="85" spans="1:117">
      <c r="A85" t="s">
        <v>127</v>
      </c>
      <c r="B85">
        <v>0</v>
      </c>
      <c r="C85">
        <v>0</v>
      </c>
      <c r="D85">
        <v>52.14</v>
      </c>
      <c r="E85">
        <v>0</v>
      </c>
      <c r="F85">
        <v>0</v>
      </c>
      <c r="G85">
        <v>85.35</v>
      </c>
      <c r="H85">
        <v>0</v>
      </c>
      <c r="I85">
        <v>0</v>
      </c>
      <c r="J85">
        <v>74.38</v>
      </c>
      <c r="K85">
        <v>682.05</v>
      </c>
      <c r="L85">
        <v>419.21</v>
      </c>
      <c r="M85">
        <v>97.18</v>
      </c>
      <c r="N85">
        <v>107.03</v>
      </c>
      <c r="O85">
        <v>130.65</v>
      </c>
      <c r="P85">
        <v>146.15</v>
      </c>
      <c r="Q85">
        <v>21.33</v>
      </c>
      <c r="R85">
        <v>43.87</v>
      </c>
      <c r="S85">
        <v>27.17</v>
      </c>
      <c r="T85">
        <v>1.88</v>
      </c>
      <c r="U85">
        <v>348.98</v>
      </c>
      <c r="V85">
        <v>13.9</v>
      </c>
      <c r="W85">
        <v>45.83</v>
      </c>
      <c r="X85">
        <v>148.30000000000001</v>
      </c>
      <c r="Y85">
        <v>0</v>
      </c>
      <c r="Z85">
        <v>3.3</v>
      </c>
      <c r="AA85">
        <v>42.15</v>
      </c>
      <c r="AB85">
        <v>48.74</v>
      </c>
      <c r="AC85">
        <v>34.979999999999997</v>
      </c>
      <c r="AD85">
        <v>21.86</v>
      </c>
      <c r="AE85">
        <v>59.43</v>
      </c>
      <c r="AF85">
        <v>10.41</v>
      </c>
      <c r="AG85">
        <v>51.86</v>
      </c>
      <c r="AH85">
        <v>123.05</v>
      </c>
      <c r="AI85">
        <v>33.71</v>
      </c>
      <c r="AJ85">
        <v>0</v>
      </c>
      <c r="AK85">
        <v>69.099999999999994</v>
      </c>
      <c r="AL85">
        <v>26.73</v>
      </c>
      <c r="AM85">
        <v>18.88</v>
      </c>
      <c r="AN85">
        <v>0.94</v>
      </c>
      <c r="AO85">
        <v>0</v>
      </c>
      <c r="AP85">
        <v>0.25</v>
      </c>
      <c r="AQ85">
        <v>39.18</v>
      </c>
      <c r="AR85">
        <v>34.78</v>
      </c>
      <c r="AS85">
        <v>38.049999999999997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8.4499999999999993</v>
      </c>
      <c r="AZ85">
        <v>5.76</v>
      </c>
      <c r="BA85">
        <v>4.8499999999999996</v>
      </c>
      <c r="BB85">
        <v>5.65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3147.5100000000007</v>
      </c>
    </row>
    <row r="86" spans="1:117">
      <c r="A86" t="s">
        <v>128</v>
      </c>
      <c r="B86">
        <v>0</v>
      </c>
      <c r="C86">
        <v>0</v>
      </c>
      <c r="D86">
        <v>52.14</v>
      </c>
      <c r="E86">
        <v>0</v>
      </c>
      <c r="F86">
        <v>0</v>
      </c>
      <c r="G86">
        <v>85.35</v>
      </c>
      <c r="H86">
        <v>0</v>
      </c>
      <c r="I86">
        <v>0</v>
      </c>
      <c r="J86">
        <v>74.38</v>
      </c>
      <c r="K86">
        <v>682.05</v>
      </c>
      <c r="L86">
        <v>423.51</v>
      </c>
      <c r="M86">
        <v>90.98</v>
      </c>
      <c r="N86">
        <v>124.53</v>
      </c>
      <c r="O86">
        <v>130.65</v>
      </c>
      <c r="P86">
        <v>146.15</v>
      </c>
      <c r="Q86">
        <v>21.33</v>
      </c>
      <c r="R86">
        <v>43.87</v>
      </c>
      <c r="S86">
        <v>27.17</v>
      </c>
      <c r="T86">
        <v>1.88</v>
      </c>
      <c r="U86">
        <v>348.98</v>
      </c>
      <c r="V86">
        <v>13.9</v>
      </c>
      <c r="W86">
        <v>45.83</v>
      </c>
      <c r="X86">
        <v>148.30000000000001</v>
      </c>
      <c r="Y86">
        <v>0</v>
      </c>
      <c r="Z86">
        <v>3.3</v>
      </c>
      <c r="AA86">
        <v>42.15</v>
      </c>
      <c r="AB86">
        <v>48.74</v>
      </c>
      <c r="AC86">
        <v>34.979999999999997</v>
      </c>
      <c r="AD86">
        <v>21.86</v>
      </c>
      <c r="AE86">
        <v>59.43</v>
      </c>
      <c r="AF86">
        <v>10.41</v>
      </c>
      <c r="AG86">
        <v>51.86</v>
      </c>
      <c r="AH86">
        <v>123.05</v>
      </c>
      <c r="AI86">
        <v>33.71</v>
      </c>
      <c r="AJ86">
        <v>0</v>
      </c>
      <c r="AK86">
        <v>69.099999999999994</v>
      </c>
      <c r="AL86">
        <v>26.73</v>
      </c>
      <c r="AM86">
        <v>18.88</v>
      </c>
      <c r="AN86">
        <v>0.94</v>
      </c>
      <c r="AO86">
        <v>0</v>
      </c>
      <c r="AP86">
        <v>0.25</v>
      </c>
      <c r="AQ86">
        <v>39.18</v>
      </c>
      <c r="AR86">
        <v>34.78</v>
      </c>
      <c r="AS86">
        <v>38.049999999999997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8.4499999999999993</v>
      </c>
      <c r="AZ86">
        <v>5.76</v>
      </c>
      <c r="BA86">
        <v>4.8499999999999996</v>
      </c>
      <c r="BB86">
        <v>5.65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3163.110000000001</v>
      </c>
    </row>
    <row r="87" spans="1:117">
      <c r="A87" t="s">
        <v>129</v>
      </c>
      <c r="B87">
        <v>0</v>
      </c>
      <c r="C87">
        <v>0</v>
      </c>
      <c r="D87">
        <v>53.05</v>
      </c>
      <c r="E87">
        <v>0</v>
      </c>
      <c r="F87">
        <v>0</v>
      </c>
      <c r="G87">
        <v>85.35</v>
      </c>
      <c r="H87">
        <v>0</v>
      </c>
      <c r="I87">
        <v>0</v>
      </c>
      <c r="J87">
        <v>74.38</v>
      </c>
      <c r="K87">
        <v>688.87</v>
      </c>
      <c r="L87">
        <v>423.51</v>
      </c>
      <c r="M87">
        <v>97.18</v>
      </c>
      <c r="N87">
        <v>124.53</v>
      </c>
      <c r="O87">
        <v>130.65</v>
      </c>
      <c r="P87">
        <v>146.15</v>
      </c>
      <c r="Q87">
        <v>21.33</v>
      </c>
      <c r="R87">
        <v>43.87</v>
      </c>
      <c r="S87">
        <v>27.17</v>
      </c>
      <c r="T87">
        <v>1.88</v>
      </c>
      <c r="U87">
        <v>348.98</v>
      </c>
      <c r="V87">
        <v>13.9</v>
      </c>
      <c r="W87">
        <v>45.83</v>
      </c>
      <c r="X87">
        <v>148.30000000000001</v>
      </c>
      <c r="Y87">
        <v>0</v>
      </c>
      <c r="Z87">
        <v>3.3</v>
      </c>
      <c r="AA87">
        <v>42.15</v>
      </c>
      <c r="AB87">
        <v>48.74</v>
      </c>
      <c r="AC87">
        <v>34.979999999999997</v>
      </c>
      <c r="AD87">
        <v>21.86</v>
      </c>
      <c r="AE87">
        <v>59.43</v>
      </c>
      <c r="AF87">
        <v>10.41</v>
      </c>
      <c r="AG87">
        <v>51.86</v>
      </c>
      <c r="AH87">
        <v>123.05</v>
      </c>
      <c r="AI87">
        <v>33.71</v>
      </c>
      <c r="AJ87">
        <v>0</v>
      </c>
      <c r="AK87">
        <v>69.099999999999994</v>
      </c>
      <c r="AL87">
        <v>26.73</v>
      </c>
      <c r="AM87">
        <v>18.88</v>
      </c>
      <c r="AN87">
        <v>0.94</v>
      </c>
      <c r="AO87">
        <v>0</v>
      </c>
      <c r="AP87">
        <v>0.25</v>
      </c>
      <c r="AQ87">
        <v>39.18</v>
      </c>
      <c r="AR87">
        <v>34.78</v>
      </c>
      <c r="AS87">
        <v>38.049999999999997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8.4499999999999993</v>
      </c>
      <c r="AZ87">
        <v>5.76</v>
      </c>
      <c r="BA87">
        <v>4.8499999999999996</v>
      </c>
      <c r="BB87">
        <v>5.65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3177.0400000000009</v>
      </c>
    </row>
    <row r="88" spans="1:117">
      <c r="A88" t="s">
        <v>130</v>
      </c>
      <c r="B88">
        <v>0</v>
      </c>
      <c r="C88">
        <v>0</v>
      </c>
      <c r="D88">
        <v>53.05</v>
      </c>
      <c r="E88">
        <v>0</v>
      </c>
      <c r="F88">
        <v>0</v>
      </c>
      <c r="G88">
        <v>85.35</v>
      </c>
      <c r="H88">
        <v>0</v>
      </c>
      <c r="I88">
        <v>0</v>
      </c>
      <c r="J88">
        <v>74.38</v>
      </c>
      <c r="K88">
        <v>688.87</v>
      </c>
      <c r="L88">
        <v>423.51</v>
      </c>
      <c r="M88">
        <v>97.18</v>
      </c>
      <c r="N88">
        <v>124.53</v>
      </c>
      <c r="O88">
        <v>130.65</v>
      </c>
      <c r="P88">
        <v>146.15</v>
      </c>
      <c r="Q88">
        <v>21.33</v>
      </c>
      <c r="R88">
        <v>43.87</v>
      </c>
      <c r="S88">
        <v>27.17</v>
      </c>
      <c r="T88">
        <v>1.88</v>
      </c>
      <c r="U88">
        <v>348.98</v>
      </c>
      <c r="V88">
        <v>13.9</v>
      </c>
      <c r="W88">
        <v>45.83</v>
      </c>
      <c r="X88">
        <v>148.30000000000001</v>
      </c>
      <c r="Y88">
        <v>0</v>
      </c>
      <c r="Z88">
        <v>3.3</v>
      </c>
      <c r="AA88">
        <v>42.15</v>
      </c>
      <c r="AB88">
        <v>48.74</v>
      </c>
      <c r="AC88">
        <v>34.979999999999997</v>
      </c>
      <c r="AD88">
        <v>21.86</v>
      </c>
      <c r="AE88">
        <v>59.43</v>
      </c>
      <c r="AF88">
        <v>10.41</v>
      </c>
      <c r="AG88">
        <v>51.86</v>
      </c>
      <c r="AH88">
        <v>123.05</v>
      </c>
      <c r="AI88">
        <v>33.71</v>
      </c>
      <c r="AJ88">
        <v>0</v>
      </c>
      <c r="AK88">
        <v>69.099999999999994</v>
      </c>
      <c r="AL88">
        <v>26.73</v>
      </c>
      <c r="AM88">
        <v>18.88</v>
      </c>
      <c r="AN88">
        <v>0.94</v>
      </c>
      <c r="AO88">
        <v>0</v>
      </c>
      <c r="AP88">
        <v>0.25</v>
      </c>
      <c r="AQ88">
        <v>39.18</v>
      </c>
      <c r="AR88">
        <v>34.78</v>
      </c>
      <c r="AS88">
        <v>38.049999999999997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8.4499999999999993</v>
      </c>
      <c r="AZ88">
        <v>5.76</v>
      </c>
      <c r="BA88">
        <v>4.8499999999999996</v>
      </c>
      <c r="BB88">
        <v>5.65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3177.0400000000009</v>
      </c>
    </row>
    <row r="89" spans="1:117">
      <c r="A89" t="s">
        <v>131</v>
      </c>
      <c r="B89">
        <v>0</v>
      </c>
      <c r="C89">
        <v>0</v>
      </c>
      <c r="D89">
        <v>53.05</v>
      </c>
      <c r="E89">
        <v>0</v>
      </c>
      <c r="F89">
        <v>0</v>
      </c>
      <c r="G89">
        <v>85.35</v>
      </c>
      <c r="H89">
        <v>0</v>
      </c>
      <c r="I89">
        <v>0</v>
      </c>
      <c r="J89">
        <v>74.38</v>
      </c>
      <c r="K89">
        <v>688.87</v>
      </c>
      <c r="L89">
        <v>423.51</v>
      </c>
      <c r="M89">
        <v>97.18</v>
      </c>
      <c r="N89">
        <v>124.53</v>
      </c>
      <c r="O89">
        <v>130.65</v>
      </c>
      <c r="P89">
        <v>146.15</v>
      </c>
      <c r="Q89">
        <v>21.33</v>
      </c>
      <c r="R89">
        <v>43.87</v>
      </c>
      <c r="S89">
        <v>27.17</v>
      </c>
      <c r="T89">
        <v>1.88</v>
      </c>
      <c r="U89">
        <v>348.98</v>
      </c>
      <c r="V89">
        <v>13.9</v>
      </c>
      <c r="W89">
        <v>45.83</v>
      </c>
      <c r="X89">
        <v>148.30000000000001</v>
      </c>
      <c r="Y89">
        <v>0</v>
      </c>
      <c r="Z89">
        <v>19.559999999999999</v>
      </c>
      <c r="AA89">
        <v>42.15</v>
      </c>
      <c r="AB89">
        <v>48.74</v>
      </c>
      <c r="AC89">
        <v>34.979999999999997</v>
      </c>
      <c r="AD89">
        <v>43.72</v>
      </c>
      <c r="AE89">
        <v>59.43</v>
      </c>
      <c r="AF89">
        <v>11.57</v>
      </c>
      <c r="AG89">
        <v>51.86</v>
      </c>
      <c r="AH89">
        <v>123.05</v>
      </c>
      <c r="AI89">
        <v>39.840000000000003</v>
      </c>
      <c r="AJ89">
        <v>0</v>
      </c>
      <c r="AK89">
        <v>69.099999999999994</v>
      </c>
      <c r="AL89">
        <v>13.36</v>
      </c>
      <c r="AM89">
        <v>20.07</v>
      </c>
      <c r="AN89">
        <v>0.94</v>
      </c>
      <c r="AO89">
        <v>0</v>
      </c>
      <c r="AP89">
        <v>0.25</v>
      </c>
      <c r="AQ89">
        <v>39.18</v>
      </c>
      <c r="AR89">
        <v>34.78</v>
      </c>
      <c r="AS89">
        <v>38.049999999999997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8.4499999999999993</v>
      </c>
      <c r="AZ89">
        <v>7.69</v>
      </c>
      <c r="BA89">
        <v>4.8499999999999996</v>
      </c>
      <c r="BB89">
        <v>5.65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3212.2000000000007</v>
      </c>
    </row>
    <row r="90" spans="1:117">
      <c r="A90" t="s">
        <v>132</v>
      </c>
      <c r="B90">
        <v>0</v>
      </c>
      <c r="C90">
        <v>0</v>
      </c>
      <c r="D90">
        <v>53.05</v>
      </c>
      <c r="E90">
        <v>0</v>
      </c>
      <c r="F90">
        <v>0</v>
      </c>
      <c r="G90">
        <v>85.35</v>
      </c>
      <c r="H90">
        <v>0</v>
      </c>
      <c r="I90">
        <v>0</v>
      </c>
      <c r="J90">
        <v>74.38</v>
      </c>
      <c r="K90">
        <v>688.87</v>
      </c>
      <c r="L90">
        <v>423.51</v>
      </c>
      <c r="M90">
        <v>97.18</v>
      </c>
      <c r="N90">
        <v>124.53</v>
      </c>
      <c r="O90">
        <v>130.65</v>
      </c>
      <c r="P90">
        <v>146.15</v>
      </c>
      <c r="Q90">
        <v>21.33</v>
      </c>
      <c r="R90">
        <v>43.87</v>
      </c>
      <c r="S90">
        <v>27.17</v>
      </c>
      <c r="T90">
        <v>1.88</v>
      </c>
      <c r="U90">
        <v>348.98</v>
      </c>
      <c r="V90">
        <v>13.9</v>
      </c>
      <c r="W90">
        <v>45.83</v>
      </c>
      <c r="X90">
        <v>148.30000000000001</v>
      </c>
      <c r="Y90">
        <v>0</v>
      </c>
      <c r="Z90">
        <v>19.559999999999999</v>
      </c>
      <c r="AA90">
        <v>42.15</v>
      </c>
      <c r="AB90">
        <v>48.74</v>
      </c>
      <c r="AC90">
        <v>34.979999999999997</v>
      </c>
      <c r="AD90">
        <v>43.72</v>
      </c>
      <c r="AE90">
        <v>59.43</v>
      </c>
      <c r="AF90">
        <v>11.57</v>
      </c>
      <c r="AG90">
        <v>51.86</v>
      </c>
      <c r="AH90">
        <v>138.15</v>
      </c>
      <c r="AI90">
        <v>39.840000000000003</v>
      </c>
      <c r="AJ90">
        <v>0</v>
      </c>
      <c r="AK90">
        <v>69.099999999999994</v>
      </c>
      <c r="AL90">
        <v>13.36</v>
      </c>
      <c r="AM90">
        <v>20.07</v>
      </c>
      <c r="AN90">
        <v>0.94</v>
      </c>
      <c r="AO90">
        <v>0</v>
      </c>
      <c r="AP90">
        <v>0.25</v>
      </c>
      <c r="AQ90">
        <v>39.18</v>
      </c>
      <c r="AR90">
        <v>34.78</v>
      </c>
      <c r="AS90">
        <v>38.049999999999997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8.4499999999999993</v>
      </c>
      <c r="AZ90">
        <v>7.69</v>
      </c>
      <c r="BA90">
        <v>5.37</v>
      </c>
      <c r="BB90">
        <v>5.65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3227.8200000000006</v>
      </c>
    </row>
    <row r="91" spans="1:117">
      <c r="A91" t="s">
        <v>133</v>
      </c>
      <c r="B91">
        <v>0</v>
      </c>
      <c r="C91">
        <v>0</v>
      </c>
      <c r="D91">
        <v>53.31</v>
      </c>
      <c r="E91">
        <v>0</v>
      </c>
      <c r="F91">
        <v>0</v>
      </c>
      <c r="G91">
        <v>85.35</v>
      </c>
      <c r="H91">
        <v>0</v>
      </c>
      <c r="I91">
        <v>0</v>
      </c>
      <c r="J91">
        <v>74.38</v>
      </c>
      <c r="K91">
        <v>688.87</v>
      </c>
      <c r="L91">
        <v>423.51</v>
      </c>
      <c r="M91">
        <v>97.18</v>
      </c>
      <c r="N91">
        <v>124.53</v>
      </c>
      <c r="O91">
        <v>130.65</v>
      </c>
      <c r="P91">
        <v>146.15</v>
      </c>
      <c r="Q91">
        <v>21.63</v>
      </c>
      <c r="R91">
        <v>44.97</v>
      </c>
      <c r="S91">
        <v>27.67</v>
      </c>
      <c r="T91">
        <v>3.18</v>
      </c>
      <c r="U91">
        <v>348.98</v>
      </c>
      <c r="V91">
        <v>13.9</v>
      </c>
      <c r="W91">
        <v>45.83</v>
      </c>
      <c r="X91">
        <v>148.30000000000001</v>
      </c>
      <c r="Y91">
        <v>0</v>
      </c>
      <c r="Z91">
        <v>19.559999999999999</v>
      </c>
      <c r="AA91">
        <v>42.15</v>
      </c>
      <c r="AB91">
        <v>48.74</v>
      </c>
      <c r="AC91">
        <v>34.979999999999997</v>
      </c>
      <c r="AD91">
        <v>43.72</v>
      </c>
      <c r="AE91">
        <v>59.43</v>
      </c>
      <c r="AF91">
        <v>11.57</v>
      </c>
      <c r="AG91">
        <v>51.86</v>
      </c>
      <c r="AH91">
        <v>138.15</v>
      </c>
      <c r="AI91">
        <v>39.840000000000003</v>
      </c>
      <c r="AJ91">
        <v>0</v>
      </c>
      <c r="AK91">
        <v>69.099999999999994</v>
      </c>
      <c r="AL91">
        <v>13.36</v>
      </c>
      <c r="AM91">
        <v>20.07</v>
      </c>
      <c r="AN91">
        <v>0.94</v>
      </c>
      <c r="AO91">
        <v>0</v>
      </c>
      <c r="AP91">
        <v>0.25</v>
      </c>
      <c r="AQ91">
        <v>39.18</v>
      </c>
      <c r="AR91">
        <v>34.78</v>
      </c>
      <c r="AS91">
        <v>38.049999999999997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8.4499999999999993</v>
      </c>
      <c r="AZ91">
        <v>7.69</v>
      </c>
      <c r="BA91">
        <v>5.37</v>
      </c>
      <c r="BB91">
        <v>5.65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3231.2800000000011</v>
      </c>
    </row>
    <row r="92" spans="1:117">
      <c r="A92" t="s">
        <v>134</v>
      </c>
      <c r="B92">
        <v>0</v>
      </c>
      <c r="C92">
        <v>0</v>
      </c>
      <c r="D92">
        <v>53.31</v>
      </c>
      <c r="E92">
        <v>0</v>
      </c>
      <c r="F92">
        <v>0</v>
      </c>
      <c r="G92">
        <v>85.35</v>
      </c>
      <c r="H92">
        <v>0</v>
      </c>
      <c r="I92">
        <v>0</v>
      </c>
      <c r="J92">
        <v>74.38</v>
      </c>
      <c r="K92">
        <v>688.87</v>
      </c>
      <c r="L92">
        <v>423.51</v>
      </c>
      <c r="M92">
        <v>97.18</v>
      </c>
      <c r="N92">
        <v>124.53</v>
      </c>
      <c r="O92">
        <v>130.65</v>
      </c>
      <c r="P92">
        <v>146.15</v>
      </c>
      <c r="Q92">
        <v>21.63</v>
      </c>
      <c r="R92">
        <v>44.97</v>
      </c>
      <c r="S92">
        <v>27.67</v>
      </c>
      <c r="T92">
        <v>1.88</v>
      </c>
      <c r="U92">
        <v>348.98</v>
      </c>
      <c r="V92">
        <v>13.9</v>
      </c>
      <c r="W92">
        <v>45.83</v>
      </c>
      <c r="X92">
        <v>148.30000000000001</v>
      </c>
      <c r="Y92">
        <v>0</v>
      </c>
      <c r="Z92">
        <v>19.559999999999999</v>
      </c>
      <c r="AA92">
        <v>42.15</v>
      </c>
      <c r="AB92">
        <v>48.74</v>
      </c>
      <c r="AC92">
        <v>34.979999999999997</v>
      </c>
      <c r="AD92">
        <v>43.72</v>
      </c>
      <c r="AE92">
        <v>59.43</v>
      </c>
      <c r="AF92">
        <v>11.57</v>
      </c>
      <c r="AG92">
        <v>51.86</v>
      </c>
      <c r="AH92">
        <v>110.53</v>
      </c>
      <c r="AI92">
        <v>39.840000000000003</v>
      </c>
      <c r="AJ92">
        <v>0</v>
      </c>
      <c r="AK92">
        <v>69.099999999999994</v>
      </c>
      <c r="AL92">
        <v>13.36</v>
      </c>
      <c r="AM92">
        <v>20.07</v>
      </c>
      <c r="AN92">
        <v>0.94</v>
      </c>
      <c r="AO92">
        <v>0</v>
      </c>
      <c r="AP92">
        <v>0.25</v>
      </c>
      <c r="AQ92">
        <v>39.18</v>
      </c>
      <c r="AR92">
        <v>34.78</v>
      </c>
      <c r="AS92">
        <v>38.049999999999997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8.4499999999999993</v>
      </c>
      <c r="AZ92">
        <v>7.69</v>
      </c>
      <c r="BA92">
        <v>4.3600000000000003</v>
      </c>
      <c r="BB92">
        <v>5.65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3201.3500000000013</v>
      </c>
    </row>
    <row r="93" spans="1:117">
      <c r="A93" t="s">
        <v>135</v>
      </c>
      <c r="B93">
        <v>0</v>
      </c>
      <c r="C93">
        <v>0</v>
      </c>
      <c r="D93">
        <v>53.31</v>
      </c>
      <c r="E93">
        <v>0</v>
      </c>
      <c r="F93">
        <v>0</v>
      </c>
      <c r="G93">
        <v>85.35</v>
      </c>
      <c r="H93">
        <v>0</v>
      </c>
      <c r="I93">
        <v>0</v>
      </c>
      <c r="J93">
        <v>74.38</v>
      </c>
      <c r="K93">
        <v>688.87</v>
      </c>
      <c r="L93">
        <v>423.51</v>
      </c>
      <c r="M93">
        <v>97.18</v>
      </c>
      <c r="N93">
        <v>124.53</v>
      </c>
      <c r="O93">
        <v>130.65</v>
      </c>
      <c r="P93">
        <v>146.15</v>
      </c>
      <c r="Q93">
        <v>21.33</v>
      </c>
      <c r="R93">
        <v>43.87</v>
      </c>
      <c r="S93">
        <v>27.17</v>
      </c>
      <c r="T93">
        <v>1.88</v>
      </c>
      <c r="U93">
        <v>348.98</v>
      </c>
      <c r="V93">
        <v>13.9</v>
      </c>
      <c r="W93">
        <v>45.83</v>
      </c>
      <c r="X93">
        <v>148.30000000000001</v>
      </c>
      <c r="Y93">
        <v>0</v>
      </c>
      <c r="Z93">
        <v>6.52</v>
      </c>
      <c r="AA93">
        <v>42.15</v>
      </c>
      <c r="AB93">
        <v>48.74</v>
      </c>
      <c r="AC93">
        <v>23.3</v>
      </c>
      <c r="AD93">
        <v>21.86</v>
      </c>
      <c r="AE93">
        <v>39.619999999999997</v>
      </c>
      <c r="AF93">
        <v>10.41</v>
      </c>
      <c r="AG93">
        <v>51.86</v>
      </c>
      <c r="AH93">
        <v>81.209999999999994</v>
      </c>
      <c r="AI93">
        <v>33.71</v>
      </c>
      <c r="AJ93">
        <v>0</v>
      </c>
      <c r="AK93">
        <v>69.099999999999994</v>
      </c>
      <c r="AL93">
        <v>13.36</v>
      </c>
      <c r="AM93">
        <v>18.88</v>
      </c>
      <c r="AN93">
        <v>0.94</v>
      </c>
      <c r="AO93">
        <v>0</v>
      </c>
      <c r="AP93">
        <v>0.25</v>
      </c>
      <c r="AQ93">
        <v>39.18</v>
      </c>
      <c r="AR93">
        <v>34.78</v>
      </c>
      <c r="AS93">
        <v>38.049999999999997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8.4499999999999993</v>
      </c>
      <c r="AZ93">
        <v>5.76</v>
      </c>
      <c r="BA93">
        <v>3.2</v>
      </c>
      <c r="BB93">
        <v>5.65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3092.170000000001</v>
      </c>
    </row>
    <row r="94" spans="1:117">
      <c r="A94" t="s">
        <v>136</v>
      </c>
      <c r="B94">
        <v>0</v>
      </c>
      <c r="C94">
        <v>0</v>
      </c>
      <c r="D94">
        <v>53.31</v>
      </c>
      <c r="E94">
        <v>0</v>
      </c>
      <c r="F94">
        <v>0</v>
      </c>
      <c r="G94">
        <v>85.35</v>
      </c>
      <c r="H94">
        <v>0</v>
      </c>
      <c r="I94">
        <v>0</v>
      </c>
      <c r="J94">
        <v>74.38</v>
      </c>
      <c r="K94">
        <v>688.87</v>
      </c>
      <c r="L94">
        <v>423.51</v>
      </c>
      <c r="M94">
        <v>97.18</v>
      </c>
      <c r="N94">
        <v>124.53</v>
      </c>
      <c r="O94">
        <v>130.65</v>
      </c>
      <c r="P94">
        <v>146.15</v>
      </c>
      <c r="Q94">
        <v>21.33</v>
      </c>
      <c r="R94">
        <v>43.87</v>
      </c>
      <c r="S94">
        <v>27.17</v>
      </c>
      <c r="T94">
        <v>1.88</v>
      </c>
      <c r="U94">
        <v>348.98</v>
      </c>
      <c r="V94">
        <v>13.9</v>
      </c>
      <c r="W94">
        <v>45.83</v>
      </c>
      <c r="X94">
        <v>148.30000000000001</v>
      </c>
      <c r="Y94">
        <v>0</v>
      </c>
      <c r="Z94">
        <v>6.52</v>
      </c>
      <c r="AA94">
        <v>42.15</v>
      </c>
      <c r="AB94">
        <v>48.74</v>
      </c>
      <c r="AC94">
        <v>23.3</v>
      </c>
      <c r="AD94">
        <v>10.93</v>
      </c>
      <c r="AE94">
        <v>19.809999999999999</v>
      </c>
      <c r="AF94">
        <v>10.41</v>
      </c>
      <c r="AG94">
        <v>51.86</v>
      </c>
      <c r="AH94">
        <v>52.01</v>
      </c>
      <c r="AI94">
        <v>33.71</v>
      </c>
      <c r="AJ94">
        <v>0</v>
      </c>
      <c r="AK94">
        <v>69.099999999999994</v>
      </c>
      <c r="AL94">
        <v>13.36</v>
      </c>
      <c r="AM94">
        <v>18.88</v>
      </c>
      <c r="AN94">
        <v>0.94</v>
      </c>
      <c r="AO94">
        <v>0</v>
      </c>
      <c r="AP94">
        <v>0.25</v>
      </c>
      <c r="AQ94">
        <v>39.18</v>
      </c>
      <c r="AR94">
        <v>34.78</v>
      </c>
      <c r="AS94">
        <v>38.049999999999997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8.4499999999999993</v>
      </c>
      <c r="AZ94">
        <v>3.85</v>
      </c>
      <c r="BA94">
        <v>2.0499999999999998</v>
      </c>
      <c r="BB94">
        <v>5.65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3029.170000000001</v>
      </c>
    </row>
    <row r="95" spans="1:117">
      <c r="A95" t="s">
        <v>137</v>
      </c>
      <c r="B95">
        <v>0</v>
      </c>
      <c r="C95">
        <v>0</v>
      </c>
      <c r="D95">
        <v>53.31</v>
      </c>
      <c r="E95">
        <v>0</v>
      </c>
      <c r="F95">
        <v>0</v>
      </c>
      <c r="G95">
        <v>85.35</v>
      </c>
      <c r="H95">
        <v>0</v>
      </c>
      <c r="I95">
        <v>0</v>
      </c>
      <c r="J95">
        <v>74.38</v>
      </c>
      <c r="K95">
        <v>688.87</v>
      </c>
      <c r="L95">
        <v>423.51</v>
      </c>
      <c r="M95">
        <v>97.18</v>
      </c>
      <c r="N95">
        <v>124.53</v>
      </c>
      <c r="O95">
        <v>130.65</v>
      </c>
      <c r="P95">
        <v>146.15</v>
      </c>
      <c r="Q95">
        <v>21.33</v>
      </c>
      <c r="R95">
        <v>43.87</v>
      </c>
      <c r="S95">
        <v>27.17</v>
      </c>
      <c r="T95">
        <v>1.88</v>
      </c>
      <c r="U95">
        <v>348.98</v>
      </c>
      <c r="V95">
        <v>13.9</v>
      </c>
      <c r="W95">
        <v>45.83</v>
      </c>
      <c r="X95">
        <v>148.30000000000001</v>
      </c>
      <c r="Y95">
        <v>0</v>
      </c>
      <c r="Z95">
        <v>6.52</v>
      </c>
      <c r="AA95">
        <v>42.15</v>
      </c>
      <c r="AB95">
        <v>48.74</v>
      </c>
      <c r="AC95">
        <v>23.3</v>
      </c>
      <c r="AD95">
        <v>0</v>
      </c>
      <c r="AE95">
        <v>19.809999999999999</v>
      </c>
      <c r="AF95">
        <v>10.41</v>
      </c>
      <c r="AG95">
        <v>51.86</v>
      </c>
      <c r="AH95">
        <v>27.63</v>
      </c>
      <c r="AI95">
        <v>33.71</v>
      </c>
      <c r="AJ95">
        <v>0</v>
      </c>
      <c r="AK95">
        <v>69.099999999999994</v>
      </c>
      <c r="AL95">
        <v>13.36</v>
      </c>
      <c r="AM95">
        <v>18.88</v>
      </c>
      <c r="AN95">
        <v>0.94</v>
      </c>
      <c r="AO95">
        <v>0</v>
      </c>
      <c r="AP95">
        <v>0.77</v>
      </c>
      <c r="AQ95">
        <v>39.18</v>
      </c>
      <c r="AR95">
        <v>34.78</v>
      </c>
      <c r="AS95">
        <v>38.049999999999997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8.4499999999999993</v>
      </c>
      <c r="AZ95">
        <v>1.92</v>
      </c>
      <c r="BA95">
        <v>1.0900000000000001</v>
      </c>
      <c r="BB95">
        <v>5.65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2991.4900000000011</v>
      </c>
    </row>
    <row r="96" spans="1:117">
      <c r="A96" t="s">
        <v>138</v>
      </c>
      <c r="B96">
        <v>0</v>
      </c>
      <c r="C96">
        <v>0</v>
      </c>
      <c r="D96">
        <v>53.31</v>
      </c>
      <c r="E96">
        <v>0</v>
      </c>
      <c r="F96">
        <v>0</v>
      </c>
      <c r="G96">
        <v>85.35</v>
      </c>
      <c r="H96">
        <v>0</v>
      </c>
      <c r="I96">
        <v>0</v>
      </c>
      <c r="J96">
        <v>74.38</v>
      </c>
      <c r="K96">
        <v>688.87</v>
      </c>
      <c r="L96">
        <v>423.51</v>
      </c>
      <c r="M96">
        <v>97.18</v>
      </c>
      <c r="N96">
        <v>124.53</v>
      </c>
      <c r="O96">
        <v>130.65</v>
      </c>
      <c r="P96">
        <v>146.15</v>
      </c>
      <c r="Q96">
        <v>21.33</v>
      </c>
      <c r="R96">
        <v>43.87</v>
      </c>
      <c r="S96">
        <v>27.17</v>
      </c>
      <c r="T96">
        <v>1.88</v>
      </c>
      <c r="U96">
        <v>348.98</v>
      </c>
      <c r="V96">
        <v>13.9</v>
      </c>
      <c r="W96">
        <v>45.83</v>
      </c>
      <c r="X96">
        <v>148.30000000000001</v>
      </c>
      <c r="Y96">
        <v>0</v>
      </c>
      <c r="Z96">
        <v>6.52</v>
      </c>
      <c r="AA96">
        <v>42.15</v>
      </c>
      <c r="AB96">
        <v>48.74</v>
      </c>
      <c r="AC96">
        <v>23.3</v>
      </c>
      <c r="AD96">
        <v>0</v>
      </c>
      <c r="AE96">
        <v>19.809999999999999</v>
      </c>
      <c r="AF96">
        <v>10.41</v>
      </c>
      <c r="AG96">
        <v>51.86</v>
      </c>
      <c r="AH96">
        <v>0</v>
      </c>
      <c r="AI96">
        <v>19.61</v>
      </c>
      <c r="AJ96">
        <v>0</v>
      </c>
      <c r="AK96">
        <v>69.099999999999994</v>
      </c>
      <c r="AL96">
        <v>13.36</v>
      </c>
      <c r="AM96">
        <v>18.88</v>
      </c>
      <c r="AN96">
        <v>0.94</v>
      </c>
      <c r="AO96">
        <v>0</v>
      </c>
      <c r="AP96">
        <v>0.77</v>
      </c>
      <c r="AQ96">
        <v>26.11</v>
      </c>
      <c r="AR96">
        <v>34.78</v>
      </c>
      <c r="AS96">
        <v>38.049999999999997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8.4499999999999993</v>
      </c>
      <c r="AZ96">
        <v>1.92</v>
      </c>
      <c r="BA96">
        <v>0</v>
      </c>
      <c r="BB96">
        <v>5.65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2935.6000000000013</v>
      </c>
    </row>
    <row r="97" spans="1:117">
      <c r="A97" t="s">
        <v>139</v>
      </c>
      <c r="B97">
        <v>0</v>
      </c>
      <c r="C97">
        <v>0</v>
      </c>
      <c r="D97">
        <v>53.31</v>
      </c>
      <c r="E97">
        <v>0</v>
      </c>
      <c r="F97">
        <v>0</v>
      </c>
      <c r="G97">
        <v>85.35</v>
      </c>
      <c r="H97">
        <v>0</v>
      </c>
      <c r="I97">
        <v>0</v>
      </c>
      <c r="J97">
        <v>74.38</v>
      </c>
      <c r="K97">
        <v>682.05</v>
      </c>
      <c r="L97">
        <v>523.51</v>
      </c>
      <c r="M97">
        <v>97.18</v>
      </c>
      <c r="N97">
        <v>113.03</v>
      </c>
      <c r="O97">
        <v>130.65</v>
      </c>
      <c r="P97">
        <v>146.15</v>
      </c>
      <c r="Q97">
        <v>21.33</v>
      </c>
      <c r="R97">
        <v>43.87</v>
      </c>
      <c r="S97">
        <v>27.17</v>
      </c>
      <c r="T97">
        <v>1.88</v>
      </c>
      <c r="U97">
        <v>348.98</v>
      </c>
      <c r="V97">
        <v>13.9</v>
      </c>
      <c r="W97">
        <v>45.83</v>
      </c>
      <c r="X97">
        <v>148.30000000000001</v>
      </c>
      <c r="Y97">
        <v>0</v>
      </c>
      <c r="Z97">
        <v>13.04</v>
      </c>
      <c r="AA97">
        <v>28.1</v>
      </c>
      <c r="AB97">
        <v>48.74</v>
      </c>
      <c r="AC97">
        <v>23.3</v>
      </c>
      <c r="AD97">
        <v>0</v>
      </c>
      <c r="AE97">
        <v>19.809999999999999</v>
      </c>
      <c r="AF97">
        <v>10.41</v>
      </c>
      <c r="AG97">
        <v>51.86</v>
      </c>
      <c r="AH97">
        <v>0</v>
      </c>
      <c r="AI97">
        <v>19.61</v>
      </c>
      <c r="AJ97">
        <v>0</v>
      </c>
      <c r="AK97">
        <v>69.099999999999994</v>
      </c>
      <c r="AL97">
        <v>13.36</v>
      </c>
      <c r="AM97">
        <v>18.88</v>
      </c>
      <c r="AN97">
        <v>0.94</v>
      </c>
      <c r="AO97">
        <v>0</v>
      </c>
      <c r="AP97">
        <v>0.77</v>
      </c>
      <c r="AQ97">
        <v>26.11</v>
      </c>
      <c r="AR97">
        <v>34.78</v>
      </c>
      <c r="AS97">
        <v>38.049999999999997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8.4499999999999993</v>
      </c>
      <c r="AZ97">
        <v>0</v>
      </c>
      <c r="BA97">
        <v>0</v>
      </c>
      <c r="BB97">
        <v>5.65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3007.8300000000008</v>
      </c>
    </row>
    <row r="98" spans="1:117">
      <c r="A98" t="s">
        <v>140</v>
      </c>
      <c r="B98">
        <v>0</v>
      </c>
      <c r="C98">
        <v>0</v>
      </c>
      <c r="D98">
        <v>53.31</v>
      </c>
      <c r="E98">
        <v>0</v>
      </c>
      <c r="F98">
        <v>0</v>
      </c>
      <c r="G98">
        <v>85.35</v>
      </c>
      <c r="H98">
        <v>0</v>
      </c>
      <c r="I98">
        <v>0</v>
      </c>
      <c r="J98">
        <v>74.38</v>
      </c>
      <c r="K98">
        <v>682.05</v>
      </c>
      <c r="L98">
        <v>523.51</v>
      </c>
      <c r="M98">
        <v>97.18</v>
      </c>
      <c r="N98">
        <v>113.03</v>
      </c>
      <c r="O98">
        <v>130.65</v>
      </c>
      <c r="P98">
        <v>146.15</v>
      </c>
      <c r="Q98">
        <v>21.33</v>
      </c>
      <c r="R98">
        <v>43.87</v>
      </c>
      <c r="S98">
        <v>27.17</v>
      </c>
      <c r="T98">
        <v>1.88</v>
      </c>
      <c r="U98">
        <v>348.98</v>
      </c>
      <c r="V98">
        <v>13.9</v>
      </c>
      <c r="W98">
        <v>45.83</v>
      </c>
      <c r="X98">
        <v>148.30000000000001</v>
      </c>
      <c r="Y98">
        <v>0</v>
      </c>
      <c r="Z98">
        <v>13.04</v>
      </c>
      <c r="AA98">
        <v>14.05</v>
      </c>
      <c r="AB98">
        <v>48.74</v>
      </c>
      <c r="AC98">
        <v>23.3</v>
      </c>
      <c r="AD98">
        <v>0</v>
      </c>
      <c r="AE98">
        <v>19.809999999999999</v>
      </c>
      <c r="AF98">
        <v>10.41</v>
      </c>
      <c r="AG98">
        <v>51.86</v>
      </c>
      <c r="AH98">
        <v>0</v>
      </c>
      <c r="AI98">
        <v>16.86</v>
      </c>
      <c r="AJ98">
        <v>0</v>
      </c>
      <c r="AK98">
        <v>69.099999999999994</v>
      </c>
      <c r="AL98">
        <v>13.36</v>
      </c>
      <c r="AM98">
        <v>18.88</v>
      </c>
      <c r="AN98">
        <v>0.94</v>
      </c>
      <c r="AO98">
        <v>0</v>
      </c>
      <c r="AP98">
        <v>0.77</v>
      </c>
      <c r="AQ98">
        <v>26.11</v>
      </c>
      <c r="AR98">
        <v>34.78</v>
      </c>
      <c r="AS98">
        <v>38.049999999999997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8.4499999999999993</v>
      </c>
      <c r="AZ98">
        <v>0</v>
      </c>
      <c r="BA98">
        <v>0</v>
      </c>
      <c r="BB98">
        <v>5.65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2991.0300000000011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1.2711625000000015</v>
      </c>
      <c r="E99">
        <f t="shared" si="2"/>
        <v>0</v>
      </c>
      <c r="F99">
        <f t="shared" si="2"/>
        <v>0</v>
      </c>
      <c r="G99">
        <f t="shared" si="2"/>
        <v>2.0484000000000036</v>
      </c>
      <c r="H99">
        <f t="shared" si="2"/>
        <v>0</v>
      </c>
      <c r="I99">
        <f t="shared" si="2"/>
        <v>0</v>
      </c>
      <c r="J99">
        <f t="shared" si="2"/>
        <v>1.7851200000000023</v>
      </c>
      <c r="K99">
        <f t="shared" si="2"/>
        <v>16.496917500000023</v>
      </c>
      <c r="L99">
        <f t="shared" si="2"/>
        <v>13.473515000000008</v>
      </c>
      <c r="M99">
        <f t="shared" si="2"/>
        <v>2.3129700000000026</v>
      </c>
      <c r="N99">
        <f t="shared" si="2"/>
        <v>2.9398450000000036</v>
      </c>
      <c r="O99">
        <f t="shared" si="2"/>
        <v>3.1217749999999973</v>
      </c>
      <c r="P99">
        <f t="shared" si="2"/>
        <v>3.4790499999999964</v>
      </c>
      <c r="Q99">
        <f t="shared" si="2"/>
        <v>0.51530000000000042</v>
      </c>
      <c r="R99">
        <f t="shared" si="2"/>
        <v>1.0655299999999979</v>
      </c>
      <c r="S99">
        <f t="shared" si="2"/>
        <v>0.65775500000000064</v>
      </c>
      <c r="T99">
        <f t="shared" si="2"/>
        <v>5.9420000000000042E-2</v>
      </c>
      <c r="U99">
        <f t="shared" si="2"/>
        <v>8.5363549999999968</v>
      </c>
      <c r="V99">
        <f t="shared" si="2"/>
        <v>0.33360000000000023</v>
      </c>
      <c r="W99">
        <f t="shared" si="2"/>
        <v>1.0999199999999989</v>
      </c>
      <c r="X99">
        <f t="shared" si="2"/>
        <v>3.5591999999999944</v>
      </c>
      <c r="Y99">
        <f t="shared" si="2"/>
        <v>0</v>
      </c>
      <c r="Z99">
        <f t="shared" si="2"/>
        <v>0.29017999999999955</v>
      </c>
      <c r="AA99">
        <f t="shared" si="2"/>
        <v>0.28439749999999991</v>
      </c>
      <c r="AB99">
        <f t="shared" si="2"/>
        <v>0.41210500000000005</v>
      </c>
      <c r="AC99">
        <f t="shared" si="2"/>
        <v>0.25111500000000003</v>
      </c>
      <c r="AD99">
        <f t="shared" si="2"/>
        <v>0.20022500000000004</v>
      </c>
      <c r="AE99">
        <f t="shared" si="2"/>
        <v>0.70865499999999915</v>
      </c>
      <c r="AF99">
        <f t="shared" si="2"/>
        <v>0.25115250000000006</v>
      </c>
      <c r="AG99">
        <f t="shared" si="2"/>
        <v>1.2446399999999995</v>
      </c>
      <c r="AH99">
        <f t="shared" si="2"/>
        <v>1.0671050000000006</v>
      </c>
      <c r="AI99">
        <f t="shared" si="2"/>
        <v>0.23957250000000016</v>
      </c>
      <c r="AJ99">
        <f t="shared" si="2"/>
        <v>0</v>
      </c>
      <c r="AK99">
        <f t="shared" si="2"/>
        <v>1.6584000000000023</v>
      </c>
      <c r="AL99">
        <f t="shared" si="2"/>
        <v>0.78686250000000013</v>
      </c>
      <c r="AM99">
        <f t="shared" si="2"/>
        <v>0.18765000000000004</v>
      </c>
      <c r="AN99">
        <f t="shared" si="2"/>
        <v>2.2559999999999969E-2</v>
      </c>
      <c r="AO99">
        <f t="shared" si="2"/>
        <v>0</v>
      </c>
      <c r="AP99">
        <f t="shared" si="2"/>
        <v>1.8504999999999997E-2</v>
      </c>
      <c r="AQ99">
        <f t="shared" si="2"/>
        <v>0.39167000000000002</v>
      </c>
      <c r="AR99">
        <f t="shared" si="2"/>
        <v>0.86448000000000158</v>
      </c>
      <c r="AS99">
        <f t="shared" si="2"/>
        <v>0.91794000000000153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0.19998000000000027</v>
      </c>
      <c r="AZ99">
        <f t="shared" si="3"/>
        <v>3.6997499999999996E-2</v>
      </c>
      <c r="BA99">
        <f t="shared" si="3"/>
        <v>4.1900000000000021E-2</v>
      </c>
      <c r="BB99">
        <f t="shared" si="3"/>
        <v>0.13559999999999978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73.447527499999978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B4" sqref="B4:E4"/>
    </sheetView>
  </sheetViews>
  <sheetFormatPr defaultRowHeight="15"/>
  <cols>
    <col min="1" max="1" width="17.5703125" customWidth="1"/>
  </cols>
  <sheetData>
    <row r="1" spans="1:13">
      <c r="A1" s="30">
        <f>Losses!B1</f>
        <v>45753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489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2.2750000000000004</v>
      </c>
      <c r="G4" s="145">
        <v>0</v>
      </c>
      <c r="H4" s="1">
        <f t="shared" si="0"/>
        <v>99.995000000000019</v>
      </c>
      <c r="J4" s="25">
        <v>3</v>
      </c>
      <c r="L4" s="35" t="s">
        <v>489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386</v>
      </c>
      <c r="AZ2" t="s">
        <v>387</v>
      </c>
      <c r="BA2" t="s">
        <v>388</v>
      </c>
      <c r="BB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649.29999999999995</v>
      </c>
      <c r="L3">
        <v>500.39</v>
      </c>
      <c r="M3">
        <v>90.29</v>
      </c>
      <c r="N3">
        <v>115.97</v>
      </c>
      <c r="O3">
        <v>122.44</v>
      </c>
      <c r="P3">
        <v>127.65</v>
      </c>
      <c r="Q3">
        <v>19.899999999999999</v>
      </c>
      <c r="R3">
        <v>41.16</v>
      </c>
      <c r="S3">
        <v>25.62</v>
      </c>
      <c r="T3">
        <v>1.37</v>
      </c>
      <c r="U3">
        <v>402.81</v>
      </c>
      <c r="V3">
        <v>13.12</v>
      </c>
      <c r="W3">
        <v>44.03</v>
      </c>
      <c r="X3">
        <v>141.21</v>
      </c>
      <c r="Y3">
        <v>0</v>
      </c>
      <c r="Z3">
        <v>6.27</v>
      </c>
      <c r="AA3">
        <v>0</v>
      </c>
      <c r="AB3">
        <v>15.63</v>
      </c>
      <c r="AC3">
        <v>11.21</v>
      </c>
      <c r="AD3">
        <v>0</v>
      </c>
      <c r="AE3">
        <v>19.059999999999999</v>
      </c>
      <c r="AF3">
        <v>10.01</v>
      </c>
      <c r="AG3">
        <v>49.88</v>
      </c>
      <c r="AH3">
        <v>0</v>
      </c>
      <c r="AI3">
        <v>0</v>
      </c>
      <c r="AJ3">
        <v>0</v>
      </c>
      <c r="AK3">
        <v>66.47</v>
      </c>
      <c r="AL3">
        <v>68.180000000000007</v>
      </c>
      <c r="AM3">
        <v>0</v>
      </c>
      <c r="AN3">
        <v>0.9</v>
      </c>
      <c r="AO3">
        <v>0</v>
      </c>
      <c r="AP3">
        <v>0</v>
      </c>
      <c r="AQ3">
        <v>25.12</v>
      </c>
      <c r="AR3">
        <v>34.51</v>
      </c>
      <c r="AS3">
        <v>38.119999999999997</v>
      </c>
      <c r="AT3">
        <v>18.21</v>
      </c>
      <c r="AU3">
        <v>0</v>
      </c>
      <c r="AV3">
        <v>0</v>
      </c>
      <c r="AW3">
        <v>0</v>
      </c>
      <c r="AX3">
        <v>0</v>
      </c>
      <c r="AY3">
        <v>5.42</v>
      </c>
      <c r="AZ3">
        <v>0</v>
      </c>
      <c r="BA3">
        <v>0</v>
      </c>
      <c r="BB3">
        <v>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2667.2500000000005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649.29999999999995</v>
      </c>
      <c r="L4">
        <v>500.39</v>
      </c>
      <c r="M4">
        <v>90.29</v>
      </c>
      <c r="N4">
        <v>115.97</v>
      </c>
      <c r="O4">
        <v>122.44</v>
      </c>
      <c r="P4">
        <v>127.65</v>
      </c>
      <c r="Q4">
        <v>19.899999999999999</v>
      </c>
      <c r="R4">
        <v>41.16</v>
      </c>
      <c r="S4">
        <v>25.62</v>
      </c>
      <c r="T4">
        <v>1.37</v>
      </c>
      <c r="U4">
        <v>402.81</v>
      </c>
      <c r="V4">
        <v>13.12</v>
      </c>
      <c r="W4">
        <v>44.03</v>
      </c>
      <c r="X4">
        <v>141.21</v>
      </c>
      <c r="Y4">
        <v>0</v>
      </c>
      <c r="Z4">
        <v>6.27</v>
      </c>
      <c r="AA4">
        <v>0</v>
      </c>
      <c r="AB4">
        <v>15.63</v>
      </c>
      <c r="AC4">
        <v>11.21</v>
      </c>
      <c r="AD4">
        <v>0</v>
      </c>
      <c r="AE4">
        <v>19.059999999999999</v>
      </c>
      <c r="AF4">
        <v>10.01</v>
      </c>
      <c r="AG4">
        <v>49.88</v>
      </c>
      <c r="AH4">
        <v>0</v>
      </c>
      <c r="AI4">
        <v>0</v>
      </c>
      <c r="AJ4">
        <v>0</v>
      </c>
      <c r="AK4">
        <v>66.47</v>
      </c>
      <c r="AL4">
        <v>68.180000000000007</v>
      </c>
      <c r="AM4">
        <v>0</v>
      </c>
      <c r="AN4">
        <v>0.9</v>
      </c>
      <c r="AO4">
        <v>0</v>
      </c>
      <c r="AP4">
        <v>0</v>
      </c>
      <c r="AQ4">
        <v>12.56</v>
      </c>
      <c r="AR4">
        <v>34.51</v>
      </c>
      <c r="AS4">
        <v>38.119999999999997</v>
      </c>
      <c r="AT4">
        <v>15.69</v>
      </c>
      <c r="AU4">
        <v>0</v>
      </c>
      <c r="AV4">
        <v>0</v>
      </c>
      <c r="AW4">
        <v>0</v>
      </c>
      <c r="AX4">
        <v>0</v>
      </c>
      <c r="AY4">
        <v>5.42</v>
      </c>
      <c r="AZ4">
        <v>0</v>
      </c>
      <c r="BA4">
        <v>0</v>
      </c>
      <c r="BB4">
        <v>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2652.1700000000005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649.59</v>
      </c>
      <c r="L5">
        <v>500.39</v>
      </c>
      <c r="M5">
        <v>90.29</v>
      </c>
      <c r="N5">
        <v>115.97</v>
      </c>
      <c r="O5">
        <v>122.44</v>
      </c>
      <c r="P5">
        <v>127.65</v>
      </c>
      <c r="Q5">
        <v>19.899999999999999</v>
      </c>
      <c r="R5">
        <v>41.16</v>
      </c>
      <c r="S5">
        <v>25.62</v>
      </c>
      <c r="T5">
        <v>1.37</v>
      </c>
      <c r="U5">
        <v>402.81</v>
      </c>
      <c r="V5">
        <v>13.12</v>
      </c>
      <c r="W5">
        <v>44.03</v>
      </c>
      <c r="X5">
        <v>141.21</v>
      </c>
      <c r="Y5">
        <v>0</v>
      </c>
      <c r="Z5">
        <v>6.27</v>
      </c>
      <c r="AA5">
        <v>0</v>
      </c>
      <c r="AB5">
        <v>15.63</v>
      </c>
      <c r="AC5">
        <v>11.21</v>
      </c>
      <c r="AD5">
        <v>0</v>
      </c>
      <c r="AE5">
        <v>19.059999999999999</v>
      </c>
      <c r="AF5">
        <v>10.01</v>
      </c>
      <c r="AG5">
        <v>49.88</v>
      </c>
      <c r="AH5">
        <v>0</v>
      </c>
      <c r="AI5">
        <v>0</v>
      </c>
      <c r="AJ5">
        <v>0</v>
      </c>
      <c r="AK5">
        <v>66.47</v>
      </c>
      <c r="AL5">
        <v>68.180000000000007</v>
      </c>
      <c r="AM5">
        <v>0</v>
      </c>
      <c r="AN5">
        <v>0.9</v>
      </c>
      <c r="AO5">
        <v>0</v>
      </c>
      <c r="AP5">
        <v>0</v>
      </c>
      <c r="AQ5">
        <v>0</v>
      </c>
      <c r="AR5">
        <v>34.51</v>
      </c>
      <c r="AS5">
        <v>38.119999999999997</v>
      </c>
      <c r="AT5">
        <v>13.77</v>
      </c>
      <c r="AU5">
        <v>0</v>
      </c>
      <c r="AV5">
        <v>0</v>
      </c>
      <c r="AW5">
        <v>0</v>
      </c>
      <c r="AX5">
        <v>0</v>
      </c>
      <c r="AY5">
        <v>5.42</v>
      </c>
      <c r="AZ5">
        <v>0</v>
      </c>
      <c r="BA5">
        <v>0</v>
      </c>
      <c r="BB5">
        <v>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2637.9800000000005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594</v>
      </c>
      <c r="L6">
        <v>500.39</v>
      </c>
      <c r="M6">
        <v>90.29</v>
      </c>
      <c r="N6">
        <v>115.97</v>
      </c>
      <c r="O6">
        <v>122.44</v>
      </c>
      <c r="P6">
        <v>127.65</v>
      </c>
      <c r="Q6">
        <v>19.899999999999999</v>
      </c>
      <c r="R6">
        <v>41.16</v>
      </c>
      <c r="S6">
        <v>25.62</v>
      </c>
      <c r="T6">
        <v>1.37</v>
      </c>
      <c r="U6">
        <v>402.81</v>
      </c>
      <c r="V6">
        <v>13.12</v>
      </c>
      <c r="W6">
        <v>44.03</v>
      </c>
      <c r="X6">
        <v>141.21</v>
      </c>
      <c r="Y6">
        <v>0</v>
      </c>
      <c r="Z6">
        <v>6.27</v>
      </c>
      <c r="AA6">
        <v>0</v>
      </c>
      <c r="AB6">
        <v>15.63</v>
      </c>
      <c r="AC6">
        <v>11.21</v>
      </c>
      <c r="AD6">
        <v>0</v>
      </c>
      <c r="AE6">
        <v>19.059999999999999</v>
      </c>
      <c r="AF6">
        <v>10.01</v>
      </c>
      <c r="AG6">
        <v>49.88</v>
      </c>
      <c r="AH6">
        <v>0</v>
      </c>
      <c r="AI6">
        <v>0</v>
      </c>
      <c r="AJ6">
        <v>0</v>
      </c>
      <c r="AK6">
        <v>66.47</v>
      </c>
      <c r="AL6">
        <v>68.180000000000007</v>
      </c>
      <c r="AM6">
        <v>0</v>
      </c>
      <c r="AN6">
        <v>0.9</v>
      </c>
      <c r="AO6">
        <v>0</v>
      </c>
      <c r="AP6">
        <v>0</v>
      </c>
      <c r="AQ6">
        <v>0</v>
      </c>
      <c r="AR6">
        <v>34.51</v>
      </c>
      <c r="AS6">
        <v>38.119999999999997</v>
      </c>
      <c r="AT6">
        <v>13.51</v>
      </c>
      <c r="AU6">
        <v>0</v>
      </c>
      <c r="AV6">
        <v>0</v>
      </c>
      <c r="AW6">
        <v>0</v>
      </c>
      <c r="AX6">
        <v>0</v>
      </c>
      <c r="AY6">
        <v>5.42</v>
      </c>
      <c r="AZ6">
        <v>0</v>
      </c>
      <c r="BA6">
        <v>0</v>
      </c>
      <c r="BB6">
        <v>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2582.1300000000006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545.91</v>
      </c>
      <c r="L7">
        <v>500.39</v>
      </c>
      <c r="M7">
        <v>90.29</v>
      </c>
      <c r="N7">
        <v>115.97</v>
      </c>
      <c r="O7">
        <v>122.44</v>
      </c>
      <c r="P7">
        <v>127.65</v>
      </c>
      <c r="Q7">
        <v>19.899999999999999</v>
      </c>
      <c r="R7">
        <v>41.16</v>
      </c>
      <c r="S7">
        <v>25.62</v>
      </c>
      <c r="T7">
        <v>1.37</v>
      </c>
      <c r="U7">
        <v>402.81</v>
      </c>
      <c r="V7">
        <v>13.12</v>
      </c>
      <c r="W7">
        <v>44.03</v>
      </c>
      <c r="X7">
        <v>141.21</v>
      </c>
      <c r="Y7">
        <v>0</v>
      </c>
      <c r="Z7">
        <v>6.27</v>
      </c>
      <c r="AA7">
        <v>0</v>
      </c>
      <c r="AB7">
        <v>15.63</v>
      </c>
      <c r="AC7">
        <v>11.21</v>
      </c>
      <c r="AD7">
        <v>0</v>
      </c>
      <c r="AE7">
        <v>19.059999999999999</v>
      </c>
      <c r="AF7">
        <v>10.01</v>
      </c>
      <c r="AG7">
        <v>49.88</v>
      </c>
      <c r="AH7">
        <v>0</v>
      </c>
      <c r="AI7">
        <v>0</v>
      </c>
      <c r="AJ7">
        <v>0</v>
      </c>
      <c r="AK7">
        <v>66.47</v>
      </c>
      <c r="AL7">
        <v>68.180000000000007</v>
      </c>
      <c r="AM7">
        <v>0</v>
      </c>
      <c r="AN7">
        <v>0.9</v>
      </c>
      <c r="AO7">
        <v>0</v>
      </c>
      <c r="AP7">
        <v>0</v>
      </c>
      <c r="AQ7">
        <v>0</v>
      </c>
      <c r="AR7">
        <v>34.51</v>
      </c>
      <c r="AS7">
        <v>38.119999999999997</v>
      </c>
      <c r="AT7">
        <v>13.35</v>
      </c>
      <c r="AU7">
        <v>0</v>
      </c>
      <c r="AV7">
        <v>0</v>
      </c>
      <c r="AW7">
        <v>0</v>
      </c>
      <c r="AX7">
        <v>0</v>
      </c>
      <c r="AY7">
        <v>8.1300000000000008</v>
      </c>
      <c r="AZ7">
        <v>0</v>
      </c>
      <c r="BA7">
        <v>0</v>
      </c>
      <c r="BB7">
        <v>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2536.59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497.81</v>
      </c>
      <c r="L8">
        <v>500.39</v>
      </c>
      <c r="M8">
        <v>90.29</v>
      </c>
      <c r="N8">
        <v>115.97</v>
      </c>
      <c r="O8">
        <v>122.44</v>
      </c>
      <c r="P8">
        <v>127.65</v>
      </c>
      <c r="Q8">
        <v>19.899999999999999</v>
      </c>
      <c r="R8">
        <v>41.16</v>
      </c>
      <c r="S8">
        <v>25.62</v>
      </c>
      <c r="T8">
        <v>1.37</v>
      </c>
      <c r="U8">
        <v>402.81</v>
      </c>
      <c r="V8">
        <v>13.12</v>
      </c>
      <c r="W8">
        <v>44.03</v>
      </c>
      <c r="X8">
        <v>141.21</v>
      </c>
      <c r="Y8">
        <v>0</v>
      </c>
      <c r="Z8">
        <v>6.27</v>
      </c>
      <c r="AA8">
        <v>0</v>
      </c>
      <c r="AB8">
        <v>15.63</v>
      </c>
      <c r="AC8">
        <v>11.21</v>
      </c>
      <c r="AD8">
        <v>0</v>
      </c>
      <c r="AE8">
        <v>19.059999999999999</v>
      </c>
      <c r="AF8">
        <v>10.01</v>
      </c>
      <c r="AG8">
        <v>49.88</v>
      </c>
      <c r="AH8">
        <v>0</v>
      </c>
      <c r="AI8">
        <v>0</v>
      </c>
      <c r="AJ8">
        <v>0</v>
      </c>
      <c r="AK8">
        <v>66.47</v>
      </c>
      <c r="AL8">
        <v>68.180000000000007</v>
      </c>
      <c r="AM8">
        <v>0</v>
      </c>
      <c r="AN8">
        <v>0.9</v>
      </c>
      <c r="AO8">
        <v>0</v>
      </c>
      <c r="AP8">
        <v>0</v>
      </c>
      <c r="AQ8">
        <v>0</v>
      </c>
      <c r="AR8">
        <v>34.51</v>
      </c>
      <c r="AS8">
        <v>38.119999999999997</v>
      </c>
      <c r="AT8">
        <v>11.71</v>
      </c>
      <c r="AU8">
        <v>0</v>
      </c>
      <c r="AV8">
        <v>0</v>
      </c>
      <c r="AW8">
        <v>0</v>
      </c>
      <c r="AX8">
        <v>0</v>
      </c>
      <c r="AY8">
        <v>8.1300000000000008</v>
      </c>
      <c r="AZ8">
        <v>0</v>
      </c>
      <c r="BA8">
        <v>0</v>
      </c>
      <c r="BB8">
        <v>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2486.8500000000004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497.81</v>
      </c>
      <c r="L9">
        <v>500.39</v>
      </c>
      <c r="M9">
        <v>90.29</v>
      </c>
      <c r="N9">
        <v>115.97</v>
      </c>
      <c r="O9">
        <v>122.44</v>
      </c>
      <c r="P9">
        <v>127.65</v>
      </c>
      <c r="Q9">
        <v>19.899999999999999</v>
      </c>
      <c r="R9">
        <v>41.16</v>
      </c>
      <c r="S9">
        <v>25.62</v>
      </c>
      <c r="T9">
        <v>1.37</v>
      </c>
      <c r="U9">
        <v>402.81</v>
      </c>
      <c r="V9">
        <v>13.12</v>
      </c>
      <c r="W9">
        <v>44.03</v>
      </c>
      <c r="X9">
        <v>141.21</v>
      </c>
      <c r="Y9">
        <v>0</v>
      </c>
      <c r="Z9">
        <v>12.54</v>
      </c>
      <c r="AA9">
        <v>0</v>
      </c>
      <c r="AB9">
        <v>15.63</v>
      </c>
      <c r="AC9">
        <v>11.21</v>
      </c>
      <c r="AD9">
        <v>0</v>
      </c>
      <c r="AE9">
        <v>19.059999999999999</v>
      </c>
      <c r="AF9">
        <v>10.01</v>
      </c>
      <c r="AG9">
        <v>49.88</v>
      </c>
      <c r="AH9">
        <v>0</v>
      </c>
      <c r="AI9">
        <v>0</v>
      </c>
      <c r="AJ9">
        <v>0</v>
      </c>
      <c r="AK9">
        <v>66.47</v>
      </c>
      <c r="AL9">
        <v>25.71</v>
      </c>
      <c r="AM9">
        <v>0</v>
      </c>
      <c r="AN9">
        <v>0.9</v>
      </c>
      <c r="AO9">
        <v>0</v>
      </c>
      <c r="AP9">
        <v>6.03</v>
      </c>
      <c r="AQ9">
        <v>0</v>
      </c>
      <c r="AR9">
        <v>34.51</v>
      </c>
      <c r="AS9">
        <v>38.119999999999997</v>
      </c>
      <c r="AT9">
        <v>10.78</v>
      </c>
      <c r="AU9">
        <v>0</v>
      </c>
      <c r="AV9">
        <v>0</v>
      </c>
      <c r="AW9">
        <v>0</v>
      </c>
      <c r="AX9">
        <v>0</v>
      </c>
      <c r="AY9">
        <v>8.1300000000000008</v>
      </c>
      <c r="AZ9">
        <v>0</v>
      </c>
      <c r="BA9">
        <v>0</v>
      </c>
      <c r="BB9">
        <v>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2455.7500000000009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497.81</v>
      </c>
      <c r="L10">
        <v>500.39</v>
      </c>
      <c r="M10">
        <v>90.29</v>
      </c>
      <c r="N10">
        <v>115.97</v>
      </c>
      <c r="O10">
        <v>122.44</v>
      </c>
      <c r="P10">
        <v>127.65</v>
      </c>
      <c r="Q10">
        <v>19.899999999999999</v>
      </c>
      <c r="R10">
        <v>41.16</v>
      </c>
      <c r="S10">
        <v>25.62</v>
      </c>
      <c r="T10">
        <v>1.37</v>
      </c>
      <c r="U10">
        <v>402.81</v>
      </c>
      <c r="V10">
        <v>13.12</v>
      </c>
      <c r="W10">
        <v>44.03</v>
      </c>
      <c r="X10">
        <v>141.21</v>
      </c>
      <c r="Y10">
        <v>0</v>
      </c>
      <c r="Z10">
        <v>12.54</v>
      </c>
      <c r="AA10">
        <v>0</v>
      </c>
      <c r="AB10">
        <v>15.63</v>
      </c>
      <c r="AC10">
        <v>0</v>
      </c>
      <c r="AD10">
        <v>0</v>
      </c>
      <c r="AE10">
        <v>19.059999999999999</v>
      </c>
      <c r="AF10">
        <v>10.01</v>
      </c>
      <c r="AG10">
        <v>49.88</v>
      </c>
      <c r="AH10">
        <v>0</v>
      </c>
      <c r="AI10">
        <v>0</v>
      </c>
      <c r="AJ10">
        <v>0</v>
      </c>
      <c r="AK10">
        <v>66.47</v>
      </c>
      <c r="AL10">
        <v>25.71</v>
      </c>
      <c r="AM10">
        <v>0</v>
      </c>
      <c r="AN10">
        <v>0.9</v>
      </c>
      <c r="AO10">
        <v>0</v>
      </c>
      <c r="AP10">
        <v>6.03</v>
      </c>
      <c r="AQ10">
        <v>0</v>
      </c>
      <c r="AR10">
        <v>34.51</v>
      </c>
      <c r="AS10">
        <v>38.119999999999997</v>
      </c>
      <c r="AT10">
        <v>10.84</v>
      </c>
      <c r="AU10">
        <v>0</v>
      </c>
      <c r="AV10">
        <v>0</v>
      </c>
      <c r="AW10">
        <v>0</v>
      </c>
      <c r="AX10">
        <v>0</v>
      </c>
      <c r="AY10">
        <v>8.1300000000000008</v>
      </c>
      <c r="AZ10">
        <v>0</v>
      </c>
      <c r="BA10">
        <v>0</v>
      </c>
      <c r="BB10">
        <v>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2444.6000000000008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432.05</v>
      </c>
      <c r="L11">
        <v>413.82</v>
      </c>
      <c r="M11">
        <v>91.08</v>
      </c>
      <c r="N11">
        <v>116.51</v>
      </c>
      <c r="O11">
        <v>123.7</v>
      </c>
      <c r="P11">
        <v>124.27</v>
      </c>
      <c r="Q11">
        <v>19.899999999999999</v>
      </c>
      <c r="R11">
        <v>42.1</v>
      </c>
      <c r="S11">
        <v>25.62</v>
      </c>
      <c r="T11">
        <v>1.75</v>
      </c>
      <c r="U11">
        <v>402.81</v>
      </c>
      <c r="V11">
        <v>13.12</v>
      </c>
      <c r="W11">
        <v>44.03</v>
      </c>
      <c r="X11">
        <v>141.21</v>
      </c>
      <c r="Y11">
        <v>0</v>
      </c>
      <c r="Z11">
        <v>12.54</v>
      </c>
      <c r="AA11">
        <v>0</v>
      </c>
      <c r="AB11">
        <v>15.63</v>
      </c>
      <c r="AC11">
        <v>0</v>
      </c>
      <c r="AD11">
        <v>0</v>
      </c>
      <c r="AE11">
        <v>19.059999999999999</v>
      </c>
      <c r="AF11">
        <v>10.01</v>
      </c>
      <c r="AG11">
        <v>49.88</v>
      </c>
      <c r="AH11">
        <v>0</v>
      </c>
      <c r="AI11">
        <v>0</v>
      </c>
      <c r="AJ11">
        <v>0</v>
      </c>
      <c r="AK11">
        <v>66.47</v>
      </c>
      <c r="AL11">
        <v>25.71</v>
      </c>
      <c r="AM11">
        <v>0</v>
      </c>
      <c r="AN11">
        <v>0.9</v>
      </c>
      <c r="AO11">
        <v>0</v>
      </c>
      <c r="AP11">
        <v>6.03</v>
      </c>
      <c r="AQ11">
        <v>0</v>
      </c>
      <c r="AR11">
        <v>34.51</v>
      </c>
      <c r="AS11">
        <v>38.119999999999997</v>
      </c>
      <c r="AT11">
        <v>11.45</v>
      </c>
      <c r="AU11">
        <v>0</v>
      </c>
      <c r="AV11">
        <v>0</v>
      </c>
      <c r="AW11">
        <v>0</v>
      </c>
      <c r="AX11">
        <v>0</v>
      </c>
      <c r="AY11">
        <v>8.1300000000000008</v>
      </c>
      <c r="AZ11">
        <v>0</v>
      </c>
      <c r="BA11">
        <v>0</v>
      </c>
      <c r="BB11">
        <v>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2293.4100000000003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432.05</v>
      </c>
      <c r="L12">
        <v>327.25</v>
      </c>
      <c r="M12">
        <v>91.08</v>
      </c>
      <c r="N12">
        <v>116.51</v>
      </c>
      <c r="O12">
        <v>123.7</v>
      </c>
      <c r="P12">
        <v>124.27</v>
      </c>
      <c r="Q12">
        <v>19.899999999999999</v>
      </c>
      <c r="R12">
        <v>42.1</v>
      </c>
      <c r="S12">
        <v>25.62</v>
      </c>
      <c r="T12">
        <v>1.75</v>
      </c>
      <c r="U12">
        <v>402.81</v>
      </c>
      <c r="V12">
        <v>13.12</v>
      </c>
      <c r="W12">
        <v>44.03</v>
      </c>
      <c r="X12">
        <v>141.21</v>
      </c>
      <c r="Y12">
        <v>0</v>
      </c>
      <c r="Z12">
        <v>12.54</v>
      </c>
      <c r="AA12">
        <v>0</v>
      </c>
      <c r="AB12">
        <v>15.63</v>
      </c>
      <c r="AC12">
        <v>0</v>
      </c>
      <c r="AD12">
        <v>0</v>
      </c>
      <c r="AE12">
        <v>19.059999999999999</v>
      </c>
      <c r="AF12">
        <v>10.01</v>
      </c>
      <c r="AG12">
        <v>49.88</v>
      </c>
      <c r="AH12">
        <v>0</v>
      </c>
      <c r="AI12">
        <v>0</v>
      </c>
      <c r="AJ12">
        <v>0</v>
      </c>
      <c r="AK12">
        <v>66.47</v>
      </c>
      <c r="AL12">
        <v>25.71</v>
      </c>
      <c r="AM12">
        <v>0</v>
      </c>
      <c r="AN12">
        <v>0.9</v>
      </c>
      <c r="AO12">
        <v>0</v>
      </c>
      <c r="AP12">
        <v>6.03</v>
      </c>
      <c r="AQ12">
        <v>0</v>
      </c>
      <c r="AR12">
        <v>34.51</v>
      </c>
      <c r="AS12">
        <v>38.119999999999997</v>
      </c>
      <c r="AT12">
        <v>10.65</v>
      </c>
      <c r="AU12">
        <v>0</v>
      </c>
      <c r="AV12">
        <v>0</v>
      </c>
      <c r="AW12">
        <v>0</v>
      </c>
      <c r="AX12">
        <v>0</v>
      </c>
      <c r="AY12">
        <v>8.1300000000000008</v>
      </c>
      <c r="AZ12">
        <v>0</v>
      </c>
      <c r="BA12">
        <v>0</v>
      </c>
      <c r="BB12">
        <v>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2206.0400000000004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432.05</v>
      </c>
      <c r="L13">
        <v>248.37</v>
      </c>
      <c r="M13">
        <v>91.08</v>
      </c>
      <c r="N13">
        <v>116.51</v>
      </c>
      <c r="O13">
        <v>123.7</v>
      </c>
      <c r="P13">
        <v>124.27</v>
      </c>
      <c r="Q13">
        <v>15.89</v>
      </c>
      <c r="R13">
        <v>33.54</v>
      </c>
      <c r="S13">
        <v>20.71</v>
      </c>
      <c r="T13">
        <v>1.75</v>
      </c>
      <c r="U13">
        <v>333.3</v>
      </c>
      <c r="V13">
        <v>13.12</v>
      </c>
      <c r="W13">
        <v>44.03</v>
      </c>
      <c r="X13">
        <v>141.21</v>
      </c>
      <c r="Y13">
        <v>0</v>
      </c>
      <c r="Z13">
        <v>12.54</v>
      </c>
      <c r="AA13">
        <v>0</v>
      </c>
      <c r="AB13">
        <v>15.63</v>
      </c>
      <c r="AC13">
        <v>0</v>
      </c>
      <c r="AD13">
        <v>0</v>
      </c>
      <c r="AE13">
        <v>19.059999999999999</v>
      </c>
      <c r="AF13">
        <v>10.01</v>
      </c>
      <c r="AG13">
        <v>49.88</v>
      </c>
      <c r="AH13">
        <v>0</v>
      </c>
      <c r="AI13">
        <v>0</v>
      </c>
      <c r="AJ13">
        <v>0</v>
      </c>
      <c r="AK13">
        <v>66.47</v>
      </c>
      <c r="AL13">
        <v>25.71</v>
      </c>
      <c r="AM13">
        <v>0</v>
      </c>
      <c r="AN13">
        <v>0.9</v>
      </c>
      <c r="AO13">
        <v>0</v>
      </c>
      <c r="AP13">
        <v>6.03</v>
      </c>
      <c r="AQ13">
        <v>0</v>
      </c>
      <c r="AR13">
        <v>34.51</v>
      </c>
      <c r="AS13">
        <v>38.119999999999997</v>
      </c>
      <c r="AT13">
        <v>11.74</v>
      </c>
      <c r="AU13">
        <v>0</v>
      </c>
      <c r="AV13">
        <v>0</v>
      </c>
      <c r="AW13">
        <v>0</v>
      </c>
      <c r="AX13">
        <v>0</v>
      </c>
      <c r="AY13">
        <v>8.1300000000000008</v>
      </c>
      <c r="AZ13">
        <v>0</v>
      </c>
      <c r="BA13">
        <v>0</v>
      </c>
      <c r="BB13">
        <v>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2041.2600000000004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432.05</v>
      </c>
      <c r="L14">
        <v>248.37</v>
      </c>
      <c r="M14">
        <v>91.08</v>
      </c>
      <c r="N14">
        <v>116.51</v>
      </c>
      <c r="O14">
        <v>123.7</v>
      </c>
      <c r="P14">
        <v>124.27</v>
      </c>
      <c r="Q14">
        <v>15.89</v>
      </c>
      <c r="R14">
        <v>33.54</v>
      </c>
      <c r="S14">
        <v>20.71</v>
      </c>
      <c r="T14">
        <v>1.75</v>
      </c>
      <c r="U14">
        <v>333.3</v>
      </c>
      <c r="V14">
        <v>13.12</v>
      </c>
      <c r="W14">
        <v>44.03</v>
      </c>
      <c r="X14">
        <v>141.21</v>
      </c>
      <c r="Y14">
        <v>0</v>
      </c>
      <c r="Z14">
        <v>12.54</v>
      </c>
      <c r="AA14">
        <v>0</v>
      </c>
      <c r="AB14">
        <v>15.63</v>
      </c>
      <c r="AC14">
        <v>0</v>
      </c>
      <c r="AD14">
        <v>0</v>
      </c>
      <c r="AE14">
        <v>19.059999999999999</v>
      </c>
      <c r="AF14">
        <v>10.01</v>
      </c>
      <c r="AG14">
        <v>49.88</v>
      </c>
      <c r="AH14">
        <v>0</v>
      </c>
      <c r="AI14">
        <v>0</v>
      </c>
      <c r="AJ14">
        <v>0</v>
      </c>
      <c r="AK14">
        <v>66.47</v>
      </c>
      <c r="AL14">
        <v>25.71</v>
      </c>
      <c r="AM14">
        <v>0</v>
      </c>
      <c r="AN14">
        <v>0.9</v>
      </c>
      <c r="AO14">
        <v>0</v>
      </c>
      <c r="AP14">
        <v>6.03</v>
      </c>
      <c r="AQ14">
        <v>0</v>
      </c>
      <c r="AR14">
        <v>34.51</v>
      </c>
      <c r="AS14">
        <v>38.119999999999997</v>
      </c>
      <c r="AT14">
        <v>14.11</v>
      </c>
      <c r="AU14">
        <v>0</v>
      </c>
      <c r="AV14">
        <v>0</v>
      </c>
      <c r="AW14">
        <v>0</v>
      </c>
      <c r="AX14">
        <v>0</v>
      </c>
      <c r="AY14">
        <v>8.1300000000000008</v>
      </c>
      <c r="AZ14">
        <v>0</v>
      </c>
      <c r="BA14">
        <v>0</v>
      </c>
      <c r="BB14">
        <v>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2043.6300000000003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432.05</v>
      </c>
      <c r="L15">
        <v>218.45</v>
      </c>
      <c r="M15">
        <v>91.08</v>
      </c>
      <c r="N15">
        <v>116.51</v>
      </c>
      <c r="O15">
        <v>123.7</v>
      </c>
      <c r="P15">
        <v>124.27</v>
      </c>
      <c r="Q15">
        <v>15.89</v>
      </c>
      <c r="R15">
        <v>33.54</v>
      </c>
      <c r="S15">
        <v>20.71</v>
      </c>
      <c r="T15">
        <v>1.75</v>
      </c>
      <c r="U15">
        <v>333.3</v>
      </c>
      <c r="V15">
        <v>13.12</v>
      </c>
      <c r="W15">
        <v>44.03</v>
      </c>
      <c r="X15">
        <v>141.21</v>
      </c>
      <c r="Y15">
        <v>0</v>
      </c>
      <c r="Z15">
        <v>12.54</v>
      </c>
      <c r="AA15">
        <v>0</v>
      </c>
      <c r="AB15">
        <v>0</v>
      </c>
      <c r="AC15">
        <v>0</v>
      </c>
      <c r="AD15">
        <v>0</v>
      </c>
      <c r="AE15">
        <v>19.059999999999999</v>
      </c>
      <c r="AF15">
        <v>10.01</v>
      </c>
      <c r="AG15">
        <v>49.88</v>
      </c>
      <c r="AH15">
        <v>0</v>
      </c>
      <c r="AI15">
        <v>0</v>
      </c>
      <c r="AJ15">
        <v>0</v>
      </c>
      <c r="AK15">
        <v>66.47</v>
      </c>
      <c r="AL15">
        <v>25.71</v>
      </c>
      <c r="AM15">
        <v>0</v>
      </c>
      <c r="AN15">
        <v>0.9</v>
      </c>
      <c r="AO15">
        <v>0</v>
      </c>
      <c r="AP15">
        <v>6.03</v>
      </c>
      <c r="AQ15">
        <v>0</v>
      </c>
      <c r="AR15">
        <v>34.51</v>
      </c>
      <c r="AS15">
        <v>36.6</v>
      </c>
      <c r="AT15">
        <v>13.45</v>
      </c>
      <c r="AU15">
        <v>0</v>
      </c>
      <c r="AV15">
        <v>0</v>
      </c>
      <c r="AW15">
        <v>0</v>
      </c>
      <c r="AX15">
        <v>0</v>
      </c>
      <c r="AY15">
        <v>8.1300000000000008</v>
      </c>
      <c r="AZ15">
        <v>0</v>
      </c>
      <c r="BA15">
        <v>0</v>
      </c>
      <c r="BB15">
        <v>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1995.9000000000003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432.05</v>
      </c>
      <c r="L16">
        <v>218.45</v>
      </c>
      <c r="M16">
        <v>91.08</v>
      </c>
      <c r="N16">
        <v>116.51</v>
      </c>
      <c r="O16">
        <v>123.7</v>
      </c>
      <c r="P16">
        <v>124.27</v>
      </c>
      <c r="Q16">
        <v>15.89</v>
      </c>
      <c r="R16">
        <v>33.54</v>
      </c>
      <c r="S16">
        <v>20.71</v>
      </c>
      <c r="T16">
        <v>1.75</v>
      </c>
      <c r="U16">
        <v>333.3</v>
      </c>
      <c r="V16">
        <v>13.12</v>
      </c>
      <c r="W16">
        <v>44.03</v>
      </c>
      <c r="X16">
        <v>141.21</v>
      </c>
      <c r="Y16">
        <v>0</v>
      </c>
      <c r="Z16">
        <v>12.54</v>
      </c>
      <c r="AA16">
        <v>0</v>
      </c>
      <c r="AB16">
        <v>0</v>
      </c>
      <c r="AC16">
        <v>0</v>
      </c>
      <c r="AD16">
        <v>0</v>
      </c>
      <c r="AE16">
        <v>19.059999999999999</v>
      </c>
      <c r="AF16">
        <v>10.01</v>
      </c>
      <c r="AG16">
        <v>49.88</v>
      </c>
      <c r="AH16">
        <v>0</v>
      </c>
      <c r="AI16">
        <v>0</v>
      </c>
      <c r="AJ16">
        <v>0</v>
      </c>
      <c r="AK16">
        <v>66.47</v>
      </c>
      <c r="AL16">
        <v>25.71</v>
      </c>
      <c r="AM16">
        <v>0</v>
      </c>
      <c r="AN16">
        <v>0.9</v>
      </c>
      <c r="AO16">
        <v>0</v>
      </c>
      <c r="AP16">
        <v>6.03</v>
      </c>
      <c r="AQ16">
        <v>0</v>
      </c>
      <c r="AR16">
        <v>34.51</v>
      </c>
      <c r="AS16">
        <v>36.6</v>
      </c>
      <c r="AT16">
        <v>12.93</v>
      </c>
      <c r="AU16">
        <v>0</v>
      </c>
      <c r="AV16">
        <v>0</v>
      </c>
      <c r="AW16">
        <v>0</v>
      </c>
      <c r="AX16">
        <v>0</v>
      </c>
      <c r="AY16">
        <v>8.1300000000000008</v>
      </c>
      <c r="AZ16">
        <v>0</v>
      </c>
      <c r="BA16">
        <v>0</v>
      </c>
      <c r="BB16">
        <v>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1995.3800000000003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361.82</v>
      </c>
      <c r="L17">
        <v>218.45</v>
      </c>
      <c r="M17">
        <v>91.08</v>
      </c>
      <c r="N17">
        <v>116.51</v>
      </c>
      <c r="O17">
        <v>123.7</v>
      </c>
      <c r="P17">
        <v>134.06</v>
      </c>
      <c r="Q17">
        <v>15.89</v>
      </c>
      <c r="R17">
        <v>33.54</v>
      </c>
      <c r="S17">
        <v>20.71</v>
      </c>
      <c r="T17">
        <v>1.75</v>
      </c>
      <c r="U17">
        <v>333.3</v>
      </c>
      <c r="V17">
        <v>13.12</v>
      </c>
      <c r="W17">
        <v>44.03</v>
      </c>
      <c r="X17">
        <v>141.21</v>
      </c>
      <c r="Y17">
        <v>0</v>
      </c>
      <c r="Z17">
        <v>12.54</v>
      </c>
      <c r="AA17">
        <v>0</v>
      </c>
      <c r="AB17">
        <v>0</v>
      </c>
      <c r="AC17">
        <v>0</v>
      </c>
      <c r="AD17">
        <v>0</v>
      </c>
      <c r="AE17">
        <v>19.059999999999999</v>
      </c>
      <c r="AF17">
        <v>10.01</v>
      </c>
      <c r="AG17">
        <v>49.88</v>
      </c>
      <c r="AH17">
        <v>0</v>
      </c>
      <c r="AI17">
        <v>0</v>
      </c>
      <c r="AJ17">
        <v>0</v>
      </c>
      <c r="AK17">
        <v>66.47</v>
      </c>
      <c r="AL17">
        <v>25.71</v>
      </c>
      <c r="AM17">
        <v>0</v>
      </c>
      <c r="AN17">
        <v>0.9</v>
      </c>
      <c r="AO17">
        <v>0</v>
      </c>
      <c r="AP17">
        <v>0</v>
      </c>
      <c r="AQ17">
        <v>0</v>
      </c>
      <c r="AR17">
        <v>34.51</v>
      </c>
      <c r="AS17">
        <v>36.6</v>
      </c>
      <c r="AT17">
        <v>16.11</v>
      </c>
      <c r="AU17">
        <v>0</v>
      </c>
      <c r="AV17">
        <v>0</v>
      </c>
      <c r="AW17">
        <v>0</v>
      </c>
      <c r="AX17">
        <v>0</v>
      </c>
      <c r="AY17">
        <v>8.1300000000000008</v>
      </c>
      <c r="AZ17">
        <v>0</v>
      </c>
      <c r="BA17">
        <v>0</v>
      </c>
      <c r="BB17">
        <v>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1932.0900000000001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361.82</v>
      </c>
      <c r="L18">
        <v>218.45</v>
      </c>
      <c r="M18">
        <v>91.08</v>
      </c>
      <c r="N18">
        <v>116.51</v>
      </c>
      <c r="O18">
        <v>123.7</v>
      </c>
      <c r="P18">
        <v>134.28</v>
      </c>
      <c r="Q18">
        <v>15.89</v>
      </c>
      <c r="R18">
        <v>33.54</v>
      </c>
      <c r="S18">
        <v>20.71</v>
      </c>
      <c r="T18">
        <v>1.75</v>
      </c>
      <c r="U18">
        <v>333.3</v>
      </c>
      <c r="V18">
        <v>13.12</v>
      </c>
      <c r="W18">
        <v>44.03</v>
      </c>
      <c r="X18">
        <v>141.21</v>
      </c>
      <c r="Y18">
        <v>0</v>
      </c>
      <c r="Z18">
        <v>12.54</v>
      </c>
      <c r="AA18">
        <v>0</v>
      </c>
      <c r="AB18">
        <v>0</v>
      </c>
      <c r="AC18">
        <v>0</v>
      </c>
      <c r="AD18">
        <v>0</v>
      </c>
      <c r="AE18">
        <v>19.059999999999999</v>
      </c>
      <c r="AF18">
        <v>10.01</v>
      </c>
      <c r="AG18">
        <v>49.88</v>
      </c>
      <c r="AH18">
        <v>0</v>
      </c>
      <c r="AI18">
        <v>0</v>
      </c>
      <c r="AJ18">
        <v>0</v>
      </c>
      <c r="AK18">
        <v>66.47</v>
      </c>
      <c r="AL18">
        <v>25.71</v>
      </c>
      <c r="AM18">
        <v>0</v>
      </c>
      <c r="AN18">
        <v>0.9</v>
      </c>
      <c r="AO18">
        <v>0</v>
      </c>
      <c r="AP18">
        <v>0</v>
      </c>
      <c r="AQ18">
        <v>12.56</v>
      </c>
      <c r="AR18">
        <v>34.51</v>
      </c>
      <c r="AS18">
        <v>36.6</v>
      </c>
      <c r="AT18">
        <v>16.23</v>
      </c>
      <c r="AU18">
        <v>0</v>
      </c>
      <c r="AV18">
        <v>0</v>
      </c>
      <c r="AW18">
        <v>0</v>
      </c>
      <c r="AX18">
        <v>0</v>
      </c>
      <c r="AY18">
        <v>8.1300000000000008</v>
      </c>
      <c r="AZ18">
        <v>0</v>
      </c>
      <c r="BA18">
        <v>0</v>
      </c>
      <c r="BB18">
        <v>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1944.9900000000002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361.82</v>
      </c>
      <c r="L19">
        <v>218.45</v>
      </c>
      <c r="M19">
        <v>91.08</v>
      </c>
      <c r="N19">
        <v>116.51</v>
      </c>
      <c r="O19">
        <v>123.7</v>
      </c>
      <c r="P19">
        <v>134.28</v>
      </c>
      <c r="Q19">
        <v>15.89</v>
      </c>
      <c r="R19">
        <v>33.54</v>
      </c>
      <c r="S19">
        <v>20.71</v>
      </c>
      <c r="T19">
        <v>1.75</v>
      </c>
      <c r="U19">
        <v>333.3</v>
      </c>
      <c r="V19">
        <v>13.12</v>
      </c>
      <c r="W19">
        <v>44.03</v>
      </c>
      <c r="X19">
        <v>141.21</v>
      </c>
      <c r="Y19">
        <v>0</v>
      </c>
      <c r="Z19">
        <v>18.809999999999999</v>
      </c>
      <c r="AA19">
        <v>0</v>
      </c>
      <c r="AB19">
        <v>0</v>
      </c>
      <c r="AC19">
        <v>0</v>
      </c>
      <c r="AD19">
        <v>0</v>
      </c>
      <c r="AE19">
        <v>19.059999999999999</v>
      </c>
      <c r="AF19">
        <v>10.01</v>
      </c>
      <c r="AG19">
        <v>49.88</v>
      </c>
      <c r="AH19">
        <v>0</v>
      </c>
      <c r="AI19">
        <v>0</v>
      </c>
      <c r="AJ19">
        <v>0</v>
      </c>
      <c r="AK19">
        <v>66.47</v>
      </c>
      <c r="AL19">
        <v>25.71</v>
      </c>
      <c r="AM19">
        <v>0</v>
      </c>
      <c r="AN19">
        <v>0.9</v>
      </c>
      <c r="AO19">
        <v>0</v>
      </c>
      <c r="AP19">
        <v>0</v>
      </c>
      <c r="AQ19">
        <v>12.56</v>
      </c>
      <c r="AR19">
        <v>34.51</v>
      </c>
      <c r="AS19">
        <v>36.6</v>
      </c>
      <c r="AT19">
        <v>17.059999999999999</v>
      </c>
      <c r="AU19">
        <v>0</v>
      </c>
      <c r="AV19">
        <v>0</v>
      </c>
      <c r="AW19">
        <v>0</v>
      </c>
      <c r="AX19">
        <v>0</v>
      </c>
      <c r="AY19">
        <v>8.1300000000000008</v>
      </c>
      <c r="AZ19">
        <v>0</v>
      </c>
      <c r="BA19">
        <v>0</v>
      </c>
      <c r="BB19">
        <v>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1952.0900000000001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361.82</v>
      </c>
      <c r="L20">
        <v>218.45</v>
      </c>
      <c r="M20">
        <v>91.08</v>
      </c>
      <c r="N20">
        <v>116.51</v>
      </c>
      <c r="O20">
        <v>123.7</v>
      </c>
      <c r="P20">
        <v>134.28</v>
      </c>
      <c r="Q20">
        <v>15.89</v>
      </c>
      <c r="R20">
        <v>33.54</v>
      </c>
      <c r="S20">
        <v>20.71</v>
      </c>
      <c r="T20">
        <v>1.75</v>
      </c>
      <c r="U20">
        <v>333.3</v>
      </c>
      <c r="V20">
        <v>13.12</v>
      </c>
      <c r="W20">
        <v>44.03</v>
      </c>
      <c r="X20">
        <v>141.21</v>
      </c>
      <c r="Y20">
        <v>0</v>
      </c>
      <c r="Z20">
        <v>18.809999999999999</v>
      </c>
      <c r="AA20">
        <v>0</v>
      </c>
      <c r="AB20">
        <v>0</v>
      </c>
      <c r="AC20">
        <v>0</v>
      </c>
      <c r="AD20">
        <v>0</v>
      </c>
      <c r="AE20">
        <v>19.059999999999999</v>
      </c>
      <c r="AF20">
        <v>10.01</v>
      </c>
      <c r="AG20">
        <v>49.88</v>
      </c>
      <c r="AH20">
        <v>0</v>
      </c>
      <c r="AI20">
        <v>0</v>
      </c>
      <c r="AJ20">
        <v>0</v>
      </c>
      <c r="AK20">
        <v>66.47</v>
      </c>
      <c r="AL20">
        <v>36.89</v>
      </c>
      <c r="AM20">
        <v>0</v>
      </c>
      <c r="AN20">
        <v>0.9</v>
      </c>
      <c r="AO20">
        <v>0</v>
      </c>
      <c r="AP20">
        <v>0</v>
      </c>
      <c r="AQ20">
        <v>25.12</v>
      </c>
      <c r="AR20">
        <v>34.51</v>
      </c>
      <c r="AS20">
        <v>36.6</v>
      </c>
      <c r="AT20">
        <v>18.96</v>
      </c>
      <c r="AU20">
        <v>0</v>
      </c>
      <c r="AV20">
        <v>0</v>
      </c>
      <c r="AW20">
        <v>0</v>
      </c>
      <c r="AX20">
        <v>0</v>
      </c>
      <c r="AY20">
        <v>8.1300000000000008</v>
      </c>
      <c r="AZ20">
        <v>0</v>
      </c>
      <c r="BA20">
        <v>0</v>
      </c>
      <c r="BB20">
        <v>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1977.7300000000002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387.79</v>
      </c>
      <c r="L21">
        <v>248.37</v>
      </c>
      <c r="M21">
        <v>91.08</v>
      </c>
      <c r="N21">
        <v>116.51</v>
      </c>
      <c r="O21">
        <v>123.7</v>
      </c>
      <c r="P21">
        <v>134.28</v>
      </c>
      <c r="Q21">
        <v>15.89</v>
      </c>
      <c r="R21">
        <v>33.54</v>
      </c>
      <c r="S21">
        <v>20.71</v>
      </c>
      <c r="T21">
        <v>1.75</v>
      </c>
      <c r="U21">
        <v>333.3</v>
      </c>
      <c r="V21">
        <v>13.12</v>
      </c>
      <c r="W21">
        <v>44.03</v>
      </c>
      <c r="X21">
        <v>141.21</v>
      </c>
      <c r="Y21">
        <v>0</v>
      </c>
      <c r="Z21">
        <v>18.809999999999999</v>
      </c>
      <c r="AA21">
        <v>0</v>
      </c>
      <c r="AB21">
        <v>0</v>
      </c>
      <c r="AC21">
        <v>0</v>
      </c>
      <c r="AD21">
        <v>0</v>
      </c>
      <c r="AE21">
        <v>19.059999999999999</v>
      </c>
      <c r="AF21">
        <v>10.01</v>
      </c>
      <c r="AG21">
        <v>49.88</v>
      </c>
      <c r="AH21">
        <v>0</v>
      </c>
      <c r="AI21">
        <v>0</v>
      </c>
      <c r="AJ21">
        <v>0</v>
      </c>
      <c r="AK21">
        <v>66.47</v>
      </c>
      <c r="AL21">
        <v>68.180000000000007</v>
      </c>
      <c r="AM21">
        <v>18.16</v>
      </c>
      <c r="AN21">
        <v>0.9</v>
      </c>
      <c r="AO21">
        <v>0</v>
      </c>
      <c r="AP21">
        <v>0</v>
      </c>
      <c r="AQ21">
        <v>25.12</v>
      </c>
      <c r="AR21">
        <v>34.51</v>
      </c>
      <c r="AS21">
        <v>36.6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8.1300000000000008</v>
      </c>
      <c r="AZ21">
        <v>0</v>
      </c>
      <c r="BA21">
        <v>0</v>
      </c>
      <c r="BB21">
        <v>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2083.3500000000004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432.05</v>
      </c>
      <c r="L22">
        <v>232.98</v>
      </c>
      <c r="M22">
        <v>91.08</v>
      </c>
      <c r="N22">
        <v>116.51</v>
      </c>
      <c r="O22">
        <v>123.7</v>
      </c>
      <c r="P22">
        <v>134.28</v>
      </c>
      <c r="Q22">
        <v>15.89</v>
      </c>
      <c r="R22">
        <v>33.54</v>
      </c>
      <c r="S22">
        <v>20.71</v>
      </c>
      <c r="T22">
        <v>1.75</v>
      </c>
      <c r="U22">
        <v>333.3</v>
      </c>
      <c r="V22">
        <v>13.12</v>
      </c>
      <c r="W22">
        <v>44.03</v>
      </c>
      <c r="X22">
        <v>141.21</v>
      </c>
      <c r="Y22">
        <v>0</v>
      </c>
      <c r="Z22">
        <v>18.809999999999999</v>
      </c>
      <c r="AA22">
        <v>0</v>
      </c>
      <c r="AB22">
        <v>0</v>
      </c>
      <c r="AC22">
        <v>0</v>
      </c>
      <c r="AD22">
        <v>0</v>
      </c>
      <c r="AE22">
        <v>19.059999999999999</v>
      </c>
      <c r="AF22">
        <v>10.01</v>
      </c>
      <c r="AG22">
        <v>49.88</v>
      </c>
      <c r="AH22">
        <v>26.58</v>
      </c>
      <c r="AI22">
        <v>0</v>
      </c>
      <c r="AJ22">
        <v>0</v>
      </c>
      <c r="AK22">
        <v>66.47</v>
      </c>
      <c r="AL22">
        <v>68.180000000000007</v>
      </c>
      <c r="AM22">
        <v>18.16</v>
      </c>
      <c r="AN22">
        <v>0.9</v>
      </c>
      <c r="AO22">
        <v>0</v>
      </c>
      <c r="AP22">
        <v>0</v>
      </c>
      <c r="AQ22">
        <v>25.12</v>
      </c>
      <c r="AR22">
        <v>34.51</v>
      </c>
      <c r="AS22">
        <v>36.6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8.1300000000000008</v>
      </c>
      <c r="AZ22">
        <v>0</v>
      </c>
      <c r="BA22">
        <v>1.05</v>
      </c>
      <c r="BB22">
        <v>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2139.8500000000004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432.05</v>
      </c>
      <c r="L23">
        <v>232.98</v>
      </c>
      <c r="M23">
        <v>91.08</v>
      </c>
      <c r="N23">
        <v>116.51</v>
      </c>
      <c r="O23">
        <v>123.7</v>
      </c>
      <c r="P23">
        <v>134.28</v>
      </c>
      <c r="Q23">
        <v>19.899999999999999</v>
      </c>
      <c r="R23">
        <v>42.1</v>
      </c>
      <c r="S23">
        <v>25.62</v>
      </c>
      <c r="T23">
        <v>1.75</v>
      </c>
      <c r="U23">
        <v>333.3</v>
      </c>
      <c r="V23">
        <v>13.12</v>
      </c>
      <c r="W23">
        <v>44.03</v>
      </c>
      <c r="X23">
        <v>141.21</v>
      </c>
      <c r="Y23">
        <v>0</v>
      </c>
      <c r="Z23">
        <v>18.809999999999999</v>
      </c>
      <c r="AA23">
        <v>0</v>
      </c>
      <c r="AB23">
        <v>0</v>
      </c>
      <c r="AC23">
        <v>0</v>
      </c>
      <c r="AD23">
        <v>0</v>
      </c>
      <c r="AE23">
        <v>19.059999999999999</v>
      </c>
      <c r="AF23">
        <v>10.01</v>
      </c>
      <c r="AG23">
        <v>49.88</v>
      </c>
      <c r="AH23">
        <v>53.15</v>
      </c>
      <c r="AI23">
        <v>0</v>
      </c>
      <c r="AJ23">
        <v>0</v>
      </c>
      <c r="AK23">
        <v>66.47</v>
      </c>
      <c r="AL23">
        <v>68.180000000000007</v>
      </c>
      <c r="AM23">
        <v>18.16</v>
      </c>
      <c r="AN23">
        <v>0.9</v>
      </c>
      <c r="AO23">
        <v>0</v>
      </c>
      <c r="AP23">
        <v>0</v>
      </c>
      <c r="AQ23">
        <v>25.12</v>
      </c>
      <c r="AR23">
        <v>34.51</v>
      </c>
      <c r="AS23">
        <v>36.6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8.1300000000000008</v>
      </c>
      <c r="AZ23">
        <v>0</v>
      </c>
      <c r="BA23">
        <v>2.1</v>
      </c>
      <c r="BB23">
        <v>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2184.9499999999998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475.33</v>
      </c>
      <c r="L24">
        <v>311.86</v>
      </c>
      <c r="M24">
        <v>91.08</v>
      </c>
      <c r="N24">
        <v>116.51</v>
      </c>
      <c r="O24">
        <v>123.7</v>
      </c>
      <c r="P24">
        <v>134.28</v>
      </c>
      <c r="Q24">
        <v>19.899999999999999</v>
      </c>
      <c r="R24">
        <v>42.1</v>
      </c>
      <c r="S24">
        <v>25.62</v>
      </c>
      <c r="T24">
        <v>1.75</v>
      </c>
      <c r="U24">
        <v>333.3</v>
      </c>
      <c r="V24">
        <v>13.12</v>
      </c>
      <c r="W24">
        <v>44.03</v>
      </c>
      <c r="X24">
        <v>141.21</v>
      </c>
      <c r="Y24">
        <v>0</v>
      </c>
      <c r="Z24">
        <v>18.809999999999999</v>
      </c>
      <c r="AA24">
        <v>0</v>
      </c>
      <c r="AB24">
        <v>0</v>
      </c>
      <c r="AC24">
        <v>0</v>
      </c>
      <c r="AD24">
        <v>0</v>
      </c>
      <c r="AE24">
        <v>19.059999999999999</v>
      </c>
      <c r="AF24">
        <v>10.01</v>
      </c>
      <c r="AG24">
        <v>49.88</v>
      </c>
      <c r="AH24">
        <v>53.15</v>
      </c>
      <c r="AI24">
        <v>0</v>
      </c>
      <c r="AJ24">
        <v>0</v>
      </c>
      <c r="AK24">
        <v>66.47</v>
      </c>
      <c r="AL24">
        <v>68.180000000000007</v>
      </c>
      <c r="AM24">
        <v>18.16</v>
      </c>
      <c r="AN24">
        <v>0.9</v>
      </c>
      <c r="AO24">
        <v>0</v>
      </c>
      <c r="AP24">
        <v>0</v>
      </c>
      <c r="AQ24">
        <v>25.12</v>
      </c>
      <c r="AR24">
        <v>34.51</v>
      </c>
      <c r="AS24">
        <v>36.6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8.1300000000000008</v>
      </c>
      <c r="AZ24">
        <v>0</v>
      </c>
      <c r="BA24">
        <v>2.1</v>
      </c>
      <c r="BB24">
        <v>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2307.1099999999992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480.14</v>
      </c>
      <c r="L25">
        <v>398.43</v>
      </c>
      <c r="M25">
        <v>91.08</v>
      </c>
      <c r="N25">
        <v>116.51</v>
      </c>
      <c r="O25">
        <v>123.7</v>
      </c>
      <c r="P25">
        <v>134.28</v>
      </c>
      <c r="Q25">
        <v>19.899999999999999</v>
      </c>
      <c r="R25">
        <v>42.1</v>
      </c>
      <c r="S25">
        <v>25.62</v>
      </c>
      <c r="T25">
        <v>1.75</v>
      </c>
      <c r="U25">
        <v>333.3</v>
      </c>
      <c r="V25">
        <v>13.12</v>
      </c>
      <c r="W25">
        <v>44.03</v>
      </c>
      <c r="X25">
        <v>141.21</v>
      </c>
      <c r="Y25">
        <v>0</v>
      </c>
      <c r="Z25">
        <v>18.809999999999999</v>
      </c>
      <c r="AA25">
        <v>0</v>
      </c>
      <c r="AB25">
        <v>0</v>
      </c>
      <c r="AC25">
        <v>0</v>
      </c>
      <c r="AD25">
        <v>0</v>
      </c>
      <c r="AE25">
        <v>19.059999999999999</v>
      </c>
      <c r="AF25">
        <v>10.01</v>
      </c>
      <c r="AG25">
        <v>49.88</v>
      </c>
      <c r="AH25">
        <v>53.15</v>
      </c>
      <c r="AI25">
        <v>0</v>
      </c>
      <c r="AJ25">
        <v>0</v>
      </c>
      <c r="AK25">
        <v>66.47</v>
      </c>
      <c r="AL25">
        <v>68.180000000000007</v>
      </c>
      <c r="AM25">
        <v>18.16</v>
      </c>
      <c r="AN25">
        <v>0.9</v>
      </c>
      <c r="AO25">
        <v>0</v>
      </c>
      <c r="AP25">
        <v>0</v>
      </c>
      <c r="AQ25">
        <v>25.12</v>
      </c>
      <c r="AR25">
        <v>34.51</v>
      </c>
      <c r="AS25">
        <v>36.6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8.1300000000000008</v>
      </c>
      <c r="AZ25">
        <v>0</v>
      </c>
      <c r="BA25">
        <v>2.1</v>
      </c>
      <c r="BB25">
        <v>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2398.4899999999993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499.38</v>
      </c>
      <c r="L26">
        <v>481.03</v>
      </c>
      <c r="M26">
        <v>91.08</v>
      </c>
      <c r="N26">
        <v>116.51</v>
      </c>
      <c r="O26">
        <v>123.7</v>
      </c>
      <c r="P26">
        <v>134.28</v>
      </c>
      <c r="Q26">
        <v>19.899999999999999</v>
      </c>
      <c r="R26">
        <v>42.1</v>
      </c>
      <c r="S26">
        <v>25.62</v>
      </c>
      <c r="T26">
        <v>1.75</v>
      </c>
      <c r="U26">
        <v>333.3</v>
      </c>
      <c r="V26">
        <v>13.12</v>
      </c>
      <c r="W26">
        <v>44.03</v>
      </c>
      <c r="X26">
        <v>141.21</v>
      </c>
      <c r="Y26">
        <v>0</v>
      </c>
      <c r="Z26">
        <v>18.809999999999999</v>
      </c>
      <c r="AA26">
        <v>0</v>
      </c>
      <c r="AB26">
        <v>0</v>
      </c>
      <c r="AC26">
        <v>0</v>
      </c>
      <c r="AD26">
        <v>0</v>
      </c>
      <c r="AE26">
        <v>19.059999999999999</v>
      </c>
      <c r="AF26">
        <v>10.01</v>
      </c>
      <c r="AG26">
        <v>49.88</v>
      </c>
      <c r="AH26">
        <v>53.15</v>
      </c>
      <c r="AI26">
        <v>0</v>
      </c>
      <c r="AJ26">
        <v>0</v>
      </c>
      <c r="AK26">
        <v>66.47</v>
      </c>
      <c r="AL26">
        <v>68.180000000000007</v>
      </c>
      <c r="AM26">
        <v>18.16</v>
      </c>
      <c r="AN26">
        <v>0.9</v>
      </c>
      <c r="AO26">
        <v>0</v>
      </c>
      <c r="AP26">
        <v>0</v>
      </c>
      <c r="AQ26">
        <v>25.12</v>
      </c>
      <c r="AR26">
        <v>34.51</v>
      </c>
      <c r="AS26">
        <v>36.6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8.1300000000000008</v>
      </c>
      <c r="AZ26">
        <v>0</v>
      </c>
      <c r="BA26">
        <v>2.1</v>
      </c>
      <c r="BB26">
        <v>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2500.3299999999995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490.17</v>
      </c>
      <c r="L27">
        <v>481.03</v>
      </c>
      <c r="M27">
        <v>91.08</v>
      </c>
      <c r="N27">
        <v>116.51</v>
      </c>
      <c r="O27">
        <v>123.7</v>
      </c>
      <c r="P27">
        <v>134.28</v>
      </c>
      <c r="Q27">
        <v>19.899999999999999</v>
      </c>
      <c r="R27">
        <v>42.1</v>
      </c>
      <c r="S27">
        <v>25.62</v>
      </c>
      <c r="T27">
        <v>1.75</v>
      </c>
      <c r="U27">
        <v>333.3</v>
      </c>
      <c r="V27">
        <v>13.12</v>
      </c>
      <c r="W27">
        <v>44.03</v>
      </c>
      <c r="X27">
        <v>141.21</v>
      </c>
      <c r="Y27">
        <v>0</v>
      </c>
      <c r="Z27">
        <v>18.809999999999999</v>
      </c>
      <c r="AA27">
        <v>0</v>
      </c>
      <c r="AB27">
        <v>0</v>
      </c>
      <c r="AC27">
        <v>0</v>
      </c>
      <c r="AD27">
        <v>0</v>
      </c>
      <c r="AE27">
        <v>38.11</v>
      </c>
      <c r="AF27">
        <v>10.01</v>
      </c>
      <c r="AG27">
        <v>49.88</v>
      </c>
      <c r="AH27">
        <v>53.15</v>
      </c>
      <c r="AI27">
        <v>0</v>
      </c>
      <c r="AJ27">
        <v>0</v>
      </c>
      <c r="AK27">
        <v>66.47</v>
      </c>
      <c r="AL27">
        <v>38.56</v>
      </c>
      <c r="AM27">
        <v>18.16</v>
      </c>
      <c r="AN27">
        <v>0.9</v>
      </c>
      <c r="AO27">
        <v>0</v>
      </c>
      <c r="AP27">
        <v>0</v>
      </c>
      <c r="AQ27">
        <v>25.12</v>
      </c>
      <c r="AR27">
        <v>38.24</v>
      </c>
      <c r="AS27">
        <v>36.6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8.1300000000000008</v>
      </c>
      <c r="AZ27">
        <v>0</v>
      </c>
      <c r="BA27">
        <v>2.1</v>
      </c>
      <c r="BB27">
        <v>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2484.2799999999993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513.29999999999995</v>
      </c>
      <c r="L28">
        <v>477.18</v>
      </c>
      <c r="M28">
        <v>91.08</v>
      </c>
      <c r="N28">
        <v>116.51</v>
      </c>
      <c r="O28">
        <v>123.7</v>
      </c>
      <c r="P28">
        <v>134.28</v>
      </c>
      <c r="Q28">
        <v>19.899999999999999</v>
      </c>
      <c r="R28">
        <v>42.1</v>
      </c>
      <c r="S28">
        <v>25.62</v>
      </c>
      <c r="T28">
        <v>1.75</v>
      </c>
      <c r="U28">
        <v>333.3</v>
      </c>
      <c r="V28">
        <v>13.12</v>
      </c>
      <c r="W28">
        <v>44.03</v>
      </c>
      <c r="X28">
        <v>141.21</v>
      </c>
      <c r="Y28">
        <v>0</v>
      </c>
      <c r="Z28">
        <v>18.809999999999999</v>
      </c>
      <c r="AA28">
        <v>0</v>
      </c>
      <c r="AB28">
        <v>0</v>
      </c>
      <c r="AC28">
        <v>0</v>
      </c>
      <c r="AD28">
        <v>0</v>
      </c>
      <c r="AE28">
        <v>38.11</v>
      </c>
      <c r="AF28">
        <v>10.01</v>
      </c>
      <c r="AG28">
        <v>49.88</v>
      </c>
      <c r="AH28">
        <v>53.15</v>
      </c>
      <c r="AI28">
        <v>0</v>
      </c>
      <c r="AJ28">
        <v>0</v>
      </c>
      <c r="AK28">
        <v>66.47</v>
      </c>
      <c r="AL28">
        <v>38.56</v>
      </c>
      <c r="AM28">
        <v>18.16</v>
      </c>
      <c r="AN28">
        <v>0.9</v>
      </c>
      <c r="AO28">
        <v>0</v>
      </c>
      <c r="AP28">
        <v>0</v>
      </c>
      <c r="AQ28">
        <v>25.12</v>
      </c>
      <c r="AR28">
        <v>38.24</v>
      </c>
      <c r="AS28">
        <v>36.6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8.1300000000000008</v>
      </c>
      <c r="AZ28">
        <v>0</v>
      </c>
      <c r="BA28">
        <v>2.1</v>
      </c>
      <c r="BB28">
        <v>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2503.559999999999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513.29999999999995</v>
      </c>
      <c r="L29">
        <v>450.46</v>
      </c>
      <c r="M29">
        <v>91.08</v>
      </c>
      <c r="N29">
        <v>116.51</v>
      </c>
      <c r="O29">
        <v>123.7</v>
      </c>
      <c r="P29">
        <v>134.28</v>
      </c>
      <c r="Q29">
        <v>19.899999999999999</v>
      </c>
      <c r="R29">
        <v>42.1</v>
      </c>
      <c r="S29">
        <v>25.62</v>
      </c>
      <c r="T29">
        <v>1.75</v>
      </c>
      <c r="U29">
        <v>333.3</v>
      </c>
      <c r="V29">
        <v>13.12</v>
      </c>
      <c r="W29">
        <v>44.03</v>
      </c>
      <c r="X29">
        <v>141.21</v>
      </c>
      <c r="Y29">
        <v>0</v>
      </c>
      <c r="Z29">
        <v>18.809999999999999</v>
      </c>
      <c r="AA29">
        <v>0</v>
      </c>
      <c r="AB29">
        <v>3.95</v>
      </c>
      <c r="AC29">
        <v>11.36</v>
      </c>
      <c r="AD29">
        <v>0</v>
      </c>
      <c r="AE29">
        <v>38.11</v>
      </c>
      <c r="AF29">
        <v>10.01</v>
      </c>
      <c r="AG29">
        <v>49.88</v>
      </c>
      <c r="AH29">
        <v>53.15</v>
      </c>
      <c r="AI29">
        <v>0</v>
      </c>
      <c r="AJ29">
        <v>0</v>
      </c>
      <c r="AK29">
        <v>66.47</v>
      </c>
      <c r="AL29">
        <v>38.56</v>
      </c>
      <c r="AM29">
        <v>18.16</v>
      </c>
      <c r="AN29">
        <v>0.9</v>
      </c>
      <c r="AO29">
        <v>0</v>
      </c>
      <c r="AP29">
        <v>0</v>
      </c>
      <c r="AQ29">
        <v>25.12</v>
      </c>
      <c r="AR29">
        <v>38.24</v>
      </c>
      <c r="AS29">
        <v>36.6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8.1300000000000008</v>
      </c>
      <c r="AZ29">
        <v>0</v>
      </c>
      <c r="BA29">
        <v>2.1</v>
      </c>
      <c r="BB29">
        <v>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2492.1499999999992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523.42999999999995</v>
      </c>
      <c r="L30">
        <v>342.17</v>
      </c>
      <c r="M30">
        <v>89.16</v>
      </c>
      <c r="N30">
        <v>116.51</v>
      </c>
      <c r="O30">
        <v>123.7</v>
      </c>
      <c r="P30">
        <v>134.28</v>
      </c>
      <c r="Q30">
        <v>19.899999999999999</v>
      </c>
      <c r="R30">
        <v>42.1</v>
      </c>
      <c r="S30">
        <v>25.62</v>
      </c>
      <c r="T30">
        <v>1.75</v>
      </c>
      <c r="U30">
        <v>333.3</v>
      </c>
      <c r="V30">
        <v>13.12</v>
      </c>
      <c r="W30">
        <v>44.03</v>
      </c>
      <c r="X30">
        <v>141.21</v>
      </c>
      <c r="Y30">
        <v>0</v>
      </c>
      <c r="Z30">
        <v>18.809999999999999</v>
      </c>
      <c r="AA30">
        <v>0</v>
      </c>
      <c r="AB30">
        <v>15.63</v>
      </c>
      <c r="AC30">
        <v>11.36</v>
      </c>
      <c r="AD30">
        <v>0</v>
      </c>
      <c r="AE30">
        <v>38.11</v>
      </c>
      <c r="AF30">
        <v>10.01</v>
      </c>
      <c r="AG30">
        <v>49.88</v>
      </c>
      <c r="AH30">
        <v>53.15</v>
      </c>
      <c r="AI30">
        <v>0</v>
      </c>
      <c r="AJ30">
        <v>0</v>
      </c>
      <c r="AK30">
        <v>66.47</v>
      </c>
      <c r="AL30">
        <v>38.56</v>
      </c>
      <c r="AM30">
        <v>18.16</v>
      </c>
      <c r="AN30">
        <v>0.9</v>
      </c>
      <c r="AO30">
        <v>0</v>
      </c>
      <c r="AP30">
        <v>0</v>
      </c>
      <c r="AQ30">
        <v>25.12</v>
      </c>
      <c r="AR30">
        <v>38.24</v>
      </c>
      <c r="AS30">
        <v>36.6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8.1300000000000008</v>
      </c>
      <c r="AZ30">
        <v>0</v>
      </c>
      <c r="BA30">
        <v>2.1</v>
      </c>
      <c r="BB30">
        <v>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2403.7499999999986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432.05</v>
      </c>
      <c r="L31">
        <v>236.99</v>
      </c>
      <c r="M31">
        <v>91.08</v>
      </c>
      <c r="N31">
        <v>116.51</v>
      </c>
      <c r="O31">
        <v>123.7</v>
      </c>
      <c r="P31">
        <v>137.38999999999999</v>
      </c>
      <c r="Q31">
        <v>19.899999999999999</v>
      </c>
      <c r="R31">
        <v>42.1</v>
      </c>
      <c r="S31">
        <v>25.62</v>
      </c>
      <c r="T31">
        <v>1.75</v>
      </c>
      <c r="U31">
        <v>333.3</v>
      </c>
      <c r="V31">
        <v>13.12</v>
      </c>
      <c r="W31">
        <v>44.03</v>
      </c>
      <c r="X31">
        <v>141.21</v>
      </c>
      <c r="Y31">
        <v>0</v>
      </c>
      <c r="Z31">
        <v>12.54</v>
      </c>
      <c r="AA31">
        <v>0</v>
      </c>
      <c r="AB31">
        <v>15.63</v>
      </c>
      <c r="AC31">
        <v>11.36</v>
      </c>
      <c r="AD31">
        <v>0</v>
      </c>
      <c r="AE31">
        <v>38.11</v>
      </c>
      <c r="AF31">
        <v>10.01</v>
      </c>
      <c r="AG31">
        <v>49.88</v>
      </c>
      <c r="AH31">
        <v>53.15</v>
      </c>
      <c r="AI31">
        <v>0</v>
      </c>
      <c r="AJ31">
        <v>0</v>
      </c>
      <c r="AK31">
        <v>66.47</v>
      </c>
      <c r="AL31">
        <v>38.56</v>
      </c>
      <c r="AM31">
        <v>18.16</v>
      </c>
      <c r="AN31">
        <v>0.9</v>
      </c>
      <c r="AO31">
        <v>0</v>
      </c>
      <c r="AP31">
        <v>0</v>
      </c>
      <c r="AQ31">
        <v>25.12</v>
      </c>
      <c r="AR31">
        <v>34.51</v>
      </c>
      <c r="AS31">
        <v>36.6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8.1300000000000008</v>
      </c>
      <c r="AZ31">
        <v>0</v>
      </c>
      <c r="BA31">
        <v>2.1</v>
      </c>
      <c r="BB31">
        <v>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2202.2199999999998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404.96</v>
      </c>
      <c r="L32">
        <v>172.28</v>
      </c>
      <c r="M32">
        <v>91.08</v>
      </c>
      <c r="N32">
        <v>116.51</v>
      </c>
      <c r="O32">
        <v>123.7</v>
      </c>
      <c r="P32">
        <v>137.38999999999999</v>
      </c>
      <c r="Q32">
        <v>20.100000000000001</v>
      </c>
      <c r="R32">
        <v>42.19</v>
      </c>
      <c r="S32">
        <v>26</v>
      </c>
      <c r="T32">
        <v>1.75</v>
      </c>
      <c r="U32">
        <v>333.3</v>
      </c>
      <c r="V32">
        <v>13.12</v>
      </c>
      <c r="W32">
        <v>44.03</v>
      </c>
      <c r="X32">
        <v>141.21</v>
      </c>
      <c r="Y32">
        <v>0</v>
      </c>
      <c r="Z32">
        <v>12.54</v>
      </c>
      <c r="AA32">
        <v>0</v>
      </c>
      <c r="AB32">
        <v>15.63</v>
      </c>
      <c r="AC32">
        <v>11.36</v>
      </c>
      <c r="AD32">
        <v>0</v>
      </c>
      <c r="AE32">
        <v>38.11</v>
      </c>
      <c r="AF32">
        <v>10.01</v>
      </c>
      <c r="AG32">
        <v>49.88</v>
      </c>
      <c r="AH32">
        <v>53.15</v>
      </c>
      <c r="AI32">
        <v>0</v>
      </c>
      <c r="AJ32">
        <v>0</v>
      </c>
      <c r="AK32">
        <v>66.47</v>
      </c>
      <c r="AL32">
        <v>38.56</v>
      </c>
      <c r="AM32">
        <v>18.16</v>
      </c>
      <c r="AN32">
        <v>0.9</v>
      </c>
      <c r="AO32">
        <v>0</v>
      </c>
      <c r="AP32">
        <v>0</v>
      </c>
      <c r="AQ32">
        <v>25.12</v>
      </c>
      <c r="AR32">
        <v>34.51</v>
      </c>
      <c r="AS32">
        <v>36.6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8.1300000000000008</v>
      </c>
      <c r="AZ32">
        <v>0</v>
      </c>
      <c r="BA32">
        <v>2.1</v>
      </c>
      <c r="BB32">
        <v>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2111.0899999999997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361.67</v>
      </c>
      <c r="L33">
        <v>351.19</v>
      </c>
      <c r="M33">
        <v>91.08</v>
      </c>
      <c r="N33">
        <v>116.51</v>
      </c>
      <c r="O33">
        <v>123.7</v>
      </c>
      <c r="P33">
        <v>137.38999999999999</v>
      </c>
      <c r="Q33">
        <v>17.22</v>
      </c>
      <c r="R33">
        <v>35.46</v>
      </c>
      <c r="S33">
        <v>22.15</v>
      </c>
      <c r="T33">
        <v>1.75</v>
      </c>
      <c r="U33">
        <v>333.3</v>
      </c>
      <c r="V33">
        <v>11.82</v>
      </c>
      <c r="W33">
        <v>37.79</v>
      </c>
      <c r="X33">
        <v>120.05</v>
      </c>
      <c r="Y33">
        <v>0</v>
      </c>
      <c r="Z33">
        <v>12.54</v>
      </c>
      <c r="AA33">
        <v>0</v>
      </c>
      <c r="AB33">
        <v>15.63</v>
      </c>
      <c r="AC33">
        <v>11.36</v>
      </c>
      <c r="AD33">
        <v>0</v>
      </c>
      <c r="AE33">
        <v>38.11</v>
      </c>
      <c r="AF33">
        <v>10.01</v>
      </c>
      <c r="AG33">
        <v>49.88</v>
      </c>
      <c r="AH33">
        <v>53.15</v>
      </c>
      <c r="AI33">
        <v>0</v>
      </c>
      <c r="AJ33">
        <v>0</v>
      </c>
      <c r="AK33">
        <v>66.47</v>
      </c>
      <c r="AL33">
        <v>38.56</v>
      </c>
      <c r="AM33">
        <v>18.16</v>
      </c>
      <c r="AN33">
        <v>0.9</v>
      </c>
      <c r="AO33">
        <v>0</v>
      </c>
      <c r="AP33">
        <v>0</v>
      </c>
      <c r="AQ33">
        <v>25.12</v>
      </c>
      <c r="AR33">
        <v>34.51</v>
      </c>
      <c r="AS33">
        <v>36.6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8.1300000000000008</v>
      </c>
      <c r="AZ33">
        <v>0</v>
      </c>
      <c r="BA33">
        <v>2.1</v>
      </c>
      <c r="BB33">
        <v>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2204.5499999999997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361.67</v>
      </c>
      <c r="L34">
        <v>351.19</v>
      </c>
      <c r="M34">
        <v>91.08</v>
      </c>
      <c r="N34">
        <v>116.51</v>
      </c>
      <c r="O34">
        <v>123.7</v>
      </c>
      <c r="P34">
        <v>137.38999999999999</v>
      </c>
      <c r="Q34">
        <v>13.07</v>
      </c>
      <c r="R34">
        <v>26.81</v>
      </c>
      <c r="S34">
        <v>17.03</v>
      </c>
      <c r="T34">
        <v>1.75</v>
      </c>
      <c r="U34">
        <v>333.3</v>
      </c>
      <c r="V34">
        <v>11.2</v>
      </c>
      <c r="W34">
        <v>37.29</v>
      </c>
      <c r="X34">
        <v>120.05</v>
      </c>
      <c r="Y34">
        <v>0</v>
      </c>
      <c r="Z34">
        <v>12.54</v>
      </c>
      <c r="AA34">
        <v>0</v>
      </c>
      <c r="AB34">
        <v>15.63</v>
      </c>
      <c r="AC34">
        <v>11.36</v>
      </c>
      <c r="AD34">
        <v>0</v>
      </c>
      <c r="AE34">
        <v>38.11</v>
      </c>
      <c r="AF34">
        <v>10.01</v>
      </c>
      <c r="AG34">
        <v>49.88</v>
      </c>
      <c r="AH34">
        <v>53.15</v>
      </c>
      <c r="AI34">
        <v>0</v>
      </c>
      <c r="AJ34">
        <v>0</v>
      </c>
      <c r="AK34">
        <v>66.47</v>
      </c>
      <c r="AL34">
        <v>38.56</v>
      </c>
      <c r="AM34">
        <v>18.16</v>
      </c>
      <c r="AN34">
        <v>0.9</v>
      </c>
      <c r="AO34">
        <v>0</v>
      </c>
      <c r="AP34">
        <v>0</v>
      </c>
      <c r="AQ34">
        <v>12.56</v>
      </c>
      <c r="AR34">
        <v>34.51</v>
      </c>
      <c r="AS34">
        <v>36.6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8.1300000000000008</v>
      </c>
      <c r="AZ34">
        <v>0</v>
      </c>
      <c r="BA34">
        <v>2.1</v>
      </c>
      <c r="BB34">
        <v>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2172.9499999999998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298.92</v>
      </c>
      <c r="L35">
        <v>351.19</v>
      </c>
      <c r="M35">
        <v>91.08</v>
      </c>
      <c r="N35">
        <v>116.51</v>
      </c>
      <c r="O35">
        <v>123.7</v>
      </c>
      <c r="P35">
        <v>137.38999999999999</v>
      </c>
      <c r="Q35">
        <v>11.85</v>
      </c>
      <c r="R35">
        <v>23.79</v>
      </c>
      <c r="S35">
        <v>14.64</v>
      </c>
      <c r="T35">
        <v>1.75</v>
      </c>
      <c r="U35">
        <v>335.5</v>
      </c>
      <c r="V35">
        <v>9.39</v>
      </c>
      <c r="W35">
        <v>31.87</v>
      </c>
      <c r="X35">
        <v>103.05</v>
      </c>
      <c r="Y35">
        <v>0</v>
      </c>
      <c r="Z35">
        <v>12.54</v>
      </c>
      <c r="AA35">
        <v>0</v>
      </c>
      <c r="AB35">
        <v>15.63</v>
      </c>
      <c r="AC35">
        <v>11.36</v>
      </c>
      <c r="AD35">
        <v>0</v>
      </c>
      <c r="AE35">
        <v>38.11</v>
      </c>
      <c r="AF35">
        <v>10.01</v>
      </c>
      <c r="AG35">
        <v>49.88</v>
      </c>
      <c r="AH35">
        <v>53.15</v>
      </c>
      <c r="AI35">
        <v>0</v>
      </c>
      <c r="AJ35">
        <v>0</v>
      </c>
      <c r="AK35">
        <v>66.47</v>
      </c>
      <c r="AL35">
        <v>38.56</v>
      </c>
      <c r="AM35">
        <v>0</v>
      </c>
      <c r="AN35">
        <v>0.9</v>
      </c>
      <c r="AO35">
        <v>0</v>
      </c>
      <c r="AP35">
        <v>0</v>
      </c>
      <c r="AQ35">
        <v>12.56</v>
      </c>
      <c r="AR35">
        <v>34.51</v>
      </c>
      <c r="AS35">
        <v>36.6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8.1300000000000008</v>
      </c>
      <c r="AZ35">
        <v>0</v>
      </c>
      <c r="BA35">
        <v>2.1</v>
      </c>
      <c r="BB35">
        <v>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2063.3799999999997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284.72000000000003</v>
      </c>
      <c r="L36">
        <v>351.19</v>
      </c>
      <c r="M36">
        <v>91.08</v>
      </c>
      <c r="N36">
        <v>116.51</v>
      </c>
      <c r="O36">
        <v>123.7</v>
      </c>
      <c r="P36">
        <v>137.38999999999999</v>
      </c>
      <c r="Q36">
        <v>11.85</v>
      </c>
      <c r="R36">
        <v>23.79</v>
      </c>
      <c r="S36">
        <v>14.64</v>
      </c>
      <c r="T36">
        <v>1.75</v>
      </c>
      <c r="U36">
        <v>335.68</v>
      </c>
      <c r="V36">
        <v>9.39</v>
      </c>
      <c r="W36">
        <v>31.87</v>
      </c>
      <c r="X36">
        <v>103.05</v>
      </c>
      <c r="Y36">
        <v>0</v>
      </c>
      <c r="Z36">
        <v>12.54</v>
      </c>
      <c r="AA36">
        <v>0</v>
      </c>
      <c r="AB36">
        <v>15.63</v>
      </c>
      <c r="AC36">
        <v>11.36</v>
      </c>
      <c r="AD36">
        <v>0</v>
      </c>
      <c r="AE36">
        <v>38.11</v>
      </c>
      <c r="AF36">
        <v>10.01</v>
      </c>
      <c r="AG36">
        <v>49.88</v>
      </c>
      <c r="AH36">
        <v>43.04</v>
      </c>
      <c r="AI36">
        <v>0</v>
      </c>
      <c r="AJ36">
        <v>0</v>
      </c>
      <c r="AK36">
        <v>66.47</v>
      </c>
      <c r="AL36">
        <v>38.56</v>
      </c>
      <c r="AM36">
        <v>0</v>
      </c>
      <c r="AN36">
        <v>0.9</v>
      </c>
      <c r="AO36">
        <v>0</v>
      </c>
      <c r="AP36">
        <v>0</v>
      </c>
      <c r="AQ36">
        <v>0</v>
      </c>
      <c r="AR36">
        <v>38.24</v>
      </c>
      <c r="AS36">
        <v>36.6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8.1300000000000008</v>
      </c>
      <c r="AZ36">
        <v>0</v>
      </c>
      <c r="BA36">
        <v>1.69</v>
      </c>
      <c r="BB36">
        <v>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2030.0100000000002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284.72000000000003</v>
      </c>
      <c r="L37">
        <v>351.19</v>
      </c>
      <c r="M37">
        <v>91.08</v>
      </c>
      <c r="N37">
        <v>116.51</v>
      </c>
      <c r="O37">
        <v>123.7</v>
      </c>
      <c r="P37">
        <v>137.38999999999999</v>
      </c>
      <c r="Q37">
        <v>11.85</v>
      </c>
      <c r="R37">
        <v>23.79</v>
      </c>
      <c r="S37">
        <v>14.64</v>
      </c>
      <c r="T37">
        <v>1.75</v>
      </c>
      <c r="U37">
        <v>335.68</v>
      </c>
      <c r="V37">
        <v>9.39</v>
      </c>
      <c r="W37">
        <v>31.87</v>
      </c>
      <c r="X37">
        <v>103.05</v>
      </c>
      <c r="Y37">
        <v>0</v>
      </c>
      <c r="Z37">
        <v>12.54</v>
      </c>
      <c r="AA37">
        <v>0</v>
      </c>
      <c r="AB37">
        <v>15.63</v>
      </c>
      <c r="AC37">
        <v>11.36</v>
      </c>
      <c r="AD37">
        <v>0</v>
      </c>
      <c r="AE37">
        <v>38.11</v>
      </c>
      <c r="AF37">
        <v>10.01</v>
      </c>
      <c r="AG37">
        <v>49.88</v>
      </c>
      <c r="AH37">
        <v>43.04</v>
      </c>
      <c r="AI37">
        <v>0</v>
      </c>
      <c r="AJ37">
        <v>0</v>
      </c>
      <c r="AK37">
        <v>66.47</v>
      </c>
      <c r="AL37">
        <v>38.56</v>
      </c>
      <c r="AM37">
        <v>0</v>
      </c>
      <c r="AN37">
        <v>0.9</v>
      </c>
      <c r="AO37">
        <v>0</v>
      </c>
      <c r="AP37">
        <v>0</v>
      </c>
      <c r="AQ37">
        <v>0</v>
      </c>
      <c r="AR37">
        <v>38.24</v>
      </c>
      <c r="AS37">
        <v>36.6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8.1300000000000008</v>
      </c>
      <c r="AZ37">
        <v>0</v>
      </c>
      <c r="BA37">
        <v>1.69</v>
      </c>
      <c r="BB37">
        <v>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2030.0100000000002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284.72000000000003</v>
      </c>
      <c r="L38">
        <v>351.19</v>
      </c>
      <c r="M38">
        <v>91.08</v>
      </c>
      <c r="N38">
        <v>116.51</v>
      </c>
      <c r="O38">
        <v>123.7</v>
      </c>
      <c r="P38">
        <v>137.38999999999999</v>
      </c>
      <c r="Q38">
        <v>11.85</v>
      </c>
      <c r="R38">
        <v>23.79</v>
      </c>
      <c r="S38">
        <v>14.64</v>
      </c>
      <c r="T38">
        <v>1.75</v>
      </c>
      <c r="U38">
        <v>335.68</v>
      </c>
      <c r="V38">
        <v>9.39</v>
      </c>
      <c r="W38">
        <v>31.87</v>
      </c>
      <c r="X38">
        <v>103.05</v>
      </c>
      <c r="Y38">
        <v>0</v>
      </c>
      <c r="Z38">
        <v>12.54</v>
      </c>
      <c r="AA38">
        <v>0</v>
      </c>
      <c r="AB38">
        <v>15.63</v>
      </c>
      <c r="AC38">
        <v>11.36</v>
      </c>
      <c r="AD38">
        <v>0</v>
      </c>
      <c r="AE38">
        <v>38.11</v>
      </c>
      <c r="AF38">
        <v>10.01</v>
      </c>
      <c r="AG38">
        <v>49.88</v>
      </c>
      <c r="AH38">
        <v>43.04</v>
      </c>
      <c r="AI38">
        <v>0</v>
      </c>
      <c r="AJ38">
        <v>0</v>
      </c>
      <c r="AK38">
        <v>66.47</v>
      </c>
      <c r="AL38">
        <v>38.56</v>
      </c>
      <c r="AM38">
        <v>0</v>
      </c>
      <c r="AN38">
        <v>0.9</v>
      </c>
      <c r="AO38">
        <v>0</v>
      </c>
      <c r="AP38">
        <v>0</v>
      </c>
      <c r="AQ38">
        <v>0</v>
      </c>
      <c r="AR38">
        <v>38.24</v>
      </c>
      <c r="AS38">
        <v>36.6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8.1300000000000008</v>
      </c>
      <c r="AZ38">
        <v>0</v>
      </c>
      <c r="BA38">
        <v>1.69</v>
      </c>
      <c r="BB38">
        <v>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2030.0100000000002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284.72000000000003</v>
      </c>
      <c r="L39">
        <v>351.19</v>
      </c>
      <c r="M39">
        <v>92.24</v>
      </c>
      <c r="N39">
        <v>118.33</v>
      </c>
      <c r="O39">
        <v>125.57</v>
      </c>
      <c r="P39">
        <v>140.55000000000001</v>
      </c>
      <c r="Q39">
        <v>11.85</v>
      </c>
      <c r="R39">
        <v>23.79</v>
      </c>
      <c r="S39">
        <v>16.12</v>
      </c>
      <c r="T39">
        <v>1.75</v>
      </c>
      <c r="U39">
        <v>335.68</v>
      </c>
      <c r="V39">
        <v>9.39</v>
      </c>
      <c r="W39">
        <v>31.87</v>
      </c>
      <c r="X39">
        <v>103.05</v>
      </c>
      <c r="Y39">
        <v>0</v>
      </c>
      <c r="Z39">
        <v>12.54</v>
      </c>
      <c r="AA39">
        <v>0</v>
      </c>
      <c r="AB39">
        <v>15.63</v>
      </c>
      <c r="AC39">
        <v>11.36</v>
      </c>
      <c r="AD39">
        <v>0</v>
      </c>
      <c r="AE39">
        <v>38.11</v>
      </c>
      <c r="AF39">
        <v>10.01</v>
      </c>
      <c r="AG39">
        <v>49.88</v>
      </c>
      <c r="AH39">
        <v>43.04</v>
      </c>
      <c r="AI39">
        <v>0</v>
      </c>
      <c r="AJ39">
        <v>0</v>
      </c>
      <c r="AK39">
        <v>66.47</v>
      </c>
      <c r="AL39">
        <v>38.56</v>
      </c>
      <c r="AM39">
        <v>0</v>
      </c>
      <c r="AN39">
        <v>0.9</v>
      </c>
      <c r="AO39">
        <v>0</v>
      </c>
      <c r="AP39">
        <v>0</v>
      </c>
      <c r="AQ39">
        <v>0</v>
      </c>
      <c r="AR39">
        <v>38.24</v>
      </c>
      <c r="AS39">
        <v>36.6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8.1300000000000008</v>
      </c>
      <c r="AZ39">
        <v>0</v>
      </c>
      <c r="BA39">
        <v>1.69</v>
      </c>
      <c r="BB39">
        <v>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2039.5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284.72000000000003</v>
      </c>
      <c r="L40">
        <v>351.19</v>
      </c>
      <c r="M40">
        <v>92.23</v>
      </c>
      <c r="N40">
        <v>104.71</v>
      </c>
      <c r="O40">
        <v>101.96</v>
      </c>
      <c r="P40">
        <v>105.72</v>
      </c>
      <c r="Q40">
        <v>11.85</v>
      </c>
      <c r="R40">
        <v>23.79</v>
      </c>
      <c r="S40">
        <v>16.12</v>
      </c>
      <c r="T40">
        <v>1.75</v>
      </c>
      <c r="U40">
        <v>335.68</v>
      </c>
      <c r="V40">
        <v>9.39</v>
      </c>
      <c r="W40">
        <v>31.87</v>
      </c>
      <c r="X40">
        <v>103.05</v>
      </c>
      <c r="Y40">
        <v>0</v>
      </c>
      <c r="Z40">
        <v>12.54</v>
      </c>
      <c r="AA40">
        <v>0</v>
      </c>
      <c r="AB40">
        <v>15.63</v>
      </c>
      <c r="AC40">
        <v>11.36</v>
      </c>
      <c r="AD40">
        <v>0</v>
      </c>
      <c r="AE40">
        <v>38.11</v>
      </c>
      <c r="AF40">
        <v>10.01</v>
      </c>
      <c r="AG40">
        <v>49.88</v>
      </c>
      <c r="AH40">
        <v>43.04</v>
      </c>
      <c r="AI40">
        <v>0</v>
      </c>
      <c r="AJ40">
        <v>0</v>
      </c>
      <c r="AK40">
        <v>66.47</v>
      </c>
      <c r="AL40">
        <v>38.56</v>
      </c>
      <c r="AM40">
        <v>0</v>
      </c>
      <c r="AN40">
        <v>0.9</v>
      </c>
      <c r="AO40">
        <v>0</v>
      </c>
      <c r="AP40">
        <v>0</v>
      </c>
      <c r="AQ40">
        <v>0</v>
      </c>
      <c r="AR40">
        <v>34.51</v>
      </c>
      <c r="AS40">
        <v>36.6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8.1300000000000008</v>
      </c>
      <c r="AZ40">
        <v>0</v>
      </c>
      <c r="BA40">
        <v>1.69</v>
      </c>
      <c r="BB40">
        <v>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1963.7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284.72000000000003</v>
      </c>
      <c r="L41">
        <v>351.19</v>
      </c>
      <c r="M41">
        <v>92.23</v>
      </c>
      <c r="N41">
        <v>104.71</v>
      </c>
      <c r="O41">
        <v>101.96</v>
      </c>
      <c r="P41">
        <v>105.72</v>
      </c>
      <c r="Q41">
        <v>11.85</v>
      </c>
      <c r="R41">
        <v>23.79</v>
      </c>
      <c r="S41">
        <v>16.12</v>
      </c>
      <c r="T41">
        <v>1.75</v>
      </c>
      <c r="U41">
        <v>335.68</v>
      </c>
      <c r="V41">
        <v>9.39</v>
      </c>
      <c r="W41">
        <v>31.87</v>
      </c>
      <c r="X41">
        <v>103.05</v>
      </c>
      <c r="Y41">
        <v>0</v>
      </c>
      <c r="Z41">
        <v>12.54</v>
      </c>
      <c r="AA41">
        <v>0</v>
      </c>
      <c r="AB41">
        <v>15.63</v>
      </c>
      <c r="AC41">
        <v>11.36</v>
      </c>
      <c r="AD41">
        <v>0</v>
      </c>
      <c r="AE41">
        <v>38.11</v>
      </c>
      <c r="AF41">
        <v>10.01</v>
      </c>
      <c r="AG41">
        <v>49.88</v>
      </c>
      <c r="AH41">
        <v>43.04</v>
      </c>
      <c r="AI41">
        <v>0</v>
      </c>
      <c r="AJ41">
        <v>0</v>
      </c>
      <c r="AK41">
        <v>66.47</v>
      </c>
      <c r="AL41">
        <v>38.56</v>
      </c>
      <c r="AM41">
        <v>0</v>
      </c>
      <c r="AN41">
        <v>0.9</v>
      </c>
      <c r="AO41">
        <v>0</v>
      </c>
      <c r="AP41">
        <v>1.97</v>
      </c>
      <c r="AQ41">
        <v>0</v>
      </c>
      <c r="AR41">
        <v>34.51</v>
      </c>
      <c r="AS41">
        <v>36.6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8.1300000000000008</v>
      </c>
      <c r="AZ41">
        <v>0</v>
      </c>
      <c r="BA41">
        <v>1.69</v>
      </c>
      <c r="BB41">
        <v>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1965.67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284.72000000000003</v>
      </c>
      <c r="L42">
        <v>351.19</v>
      </c>
      <c r="M42">
        <v>92.23</v>
      </c>
      <c r="N42">
        <v>104.71</v>
      </c>
      <c r="O42">
        <v>101.96</v>
      </c>
      <c r="P42">
        <v>105.72</v>
      </c>
      <c r="Q42">
        <v>11.85</v>
      </c>
      <c r="R42">
        <v>23.79</v>
      </c>
      <c r="S42">
        <v>16.12</v>
      </c>
      <c r="T42">
        <v>1.75</v>
      </c>
      <c r="U42">
        <v>335.68</v>
      </c>
      <c r="V42">
        <v>9.39</v>
      </c>
      <c r="W42">
        <v>31.87</v>
      </c>
      <c r="X42">
        <v>103.05</v>
      </c>
      <c r="Y42">
        <v>0</v>
      </c>
      <c r="Z42">
        <v>12.54</v>
      </c>
      <c r="AA42">
        <v>0</v>
      </c>
      <c r="AB42">
        <v>15.63</v>
      </c>
      <c r="AC42">
        <v>0</v>
      </c>
      <c r="AD42">
        <v>0</v>
      </c>
      <c r="AE42">
        <v>19.059999999999999</v>
      </c>
      <c r="AF42">
        <v>10.01</v>
      </c>
      <c r="AG42">
        <v>49.88</v>
      </c>
      <c r="AH42">
        <v>43.04</v>
      </c>
      <c r="AI42">
        <v>0</v>
      </c>
      <c r="AJ42">
        <v>0</v>
      </c>
      <c r="AK42">
        <v>66.47</v>
      </c>
      <c r="AL42">
        <v>38.56</v>
      </c>
      <c r="AM42">
        <v>0</v>
      </c>
      <c r="AN42">
        <v>0.9</v>
      </c>
      <c r="AO42">
        <v>0</v>
      </c>
      <c r="AP42">
        <v>1.97</v>
      </c>
      <c r="AQ42">
        <v>0</v>
      </c>
      <c r="AR42">
        <v>34.51</v>
      </c>
      <c r="AS42">
        <v>36.6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8.1300000000000008</v>
      </c>
      <c r="AZ42">
        <v>0</v>
      </c>
      <c r="BA42">
        <v>1.69</v>
      </c>
      <c r="BB42">
        <v>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1935.2600000000002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284.72000000000003</v>
      </c>
      <c r="L43">
        <v>351.19</v>
      </c>
      <c r="M43">
        <v>92.23</v>
      </c>
      <c r="N43">
        <v>104.71</v>
      </c>
      <c r="O43">
        <v>101.96</v>
      </c>
      <c r="P43">
        <v>105.72</v>
      </c>
      <c r="Q43">
        <v>11.85</v>
      </c>
      <c r="R43">
        <v>24.49</v>
      </c>
      <c r="S43">
        <v>16.190000000000001</v>
      </c>
      <c r="T43">
        <v>1.75</v>
      </c>
      <c r="U43">
        <v>335.68</v>
      </c>
      <c r="V43">
        <v>9.39</v>
      </c>
      <c r="W43">
        <v>31.87</v>
      </c>
      <c r="X43">
        <v>103.05</v>
      </c>
      <c r="Y43">
        <v>0</v>
      </c>
      <c r="Z43">
        <v>12.54</v>
      </c>
      <c r="AA43">
        <v>0</v>
      </c>
      <c r="AB43">
        <v>15.63</v>
      </c>
      <c r="AC43">
        <v>0</v>
      </c>
      <c r="AD43">
        <v>0</v>
      </c>
      <c r="AE43">
        <v>19.059999999999999</v>
      </c>
      <c r="AF43">
        <v>10.01</v>
      </c>
      <c r="AG43">
        <v>49.88</v>
      </c>
      <c r="AH43">
        <v>43.04</v>
      </c>
      <c r="AI43">
        <v>0</v>
      </c>
      <c r="AJ43">
        <v>0</v>
      </c>
      <c r="AK43">
        <v>66.47</v>
      </c>
      <c r="AL43">
        <v>25.71</v>
      </c>
      <c r="AM43">
        <v>0</v>
      </c>
      <c r="AN43">
        <v>0.9</v>
      </c>
      <c r="AO43">
        <v>0</v>
      </c>
      <c r="AP43">
        <v>1.97</v>
      </c>
      <c r="AQ43">
        <v>0</v>
      </c>
      <c r="AR43">
        <v>34.51</v>
      </c>
      <c r="AS43">
        <v>36.6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8.1300000000000008</v>
      </c>
      <c r="AZ43">
        <v>0</v>
      </c>
      <c r="BA43">
        <v>1.69</v>
      </c>
      <c r="BB43">
        <v>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1923.1800000000005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284.72000000000003</v>
      </c>
      <c r="L44">
        <v>351.19</v>
      </c>
      <c r="M44">
        <v>92.23</v>
      </c>
      <c r="N44">
        <v>104.71</v>
      </c>
      <c r="O44">
        <v>101.96</v>
      </c>
      <c r="P44">
        <v>105.72</v>
      </c>
      <c r="Q44">
        <v>11.85</v>
      </c>
      <c r="R44">
        <v>24.49</v>
      </c>
      <c r="S44">
        <v>16.190000000000001</v>
      </c>
      <c r="T44">
        <v>1.75</v>
      </c>
      <c r="U44">
        <v>335.68</v>
      </c>
      <c r="V44">
        <v>9.39</v>
      </c>
      <c r="W44">
        <v>31.87</v>
      </c>
      <c r="X44">
        <v>103.05</v>
      </c>
      <c r="Y44">
        <v>0</v>
      </c>
      <c r="Z44">
        <v>12.54</v>
      </c>
      <c r="AA44">
        <v>0</v>
      </c>
      <c r="AB44">
        <v>15.63</v>
      </c>
      <c r="AC44">
        <v>0</v>
      </c>
      <c r="AD44">
        <v>0</v>
      </c>
      <c r="AE44">
        <v>19.059999999999999</v>
      </c>
      <c r="AF44">
        <v>10.01</v>
      </c>
      <c r="AG44">
        <v>49.88</v>
      </c>
      <c r="AH44">
        <v>26.58</v>
      </c>
      <c r="AI44">
        <v>0</v>
      </c>
      <c r="AJ44">
        <v>0</v>
      </c>
      <c r="AK44">
        <v>66.47</v>
      </c>
      <c r="AL44">
        <v>25.71</v>
      </c>
      <c r="AM44">
        <v>0</v>
      </c>
      <c r="AN44">
        <v>0.9</v>
      </c>
      <c r="AO44">
        <v>0</v>
      </c>
      <c r="AP44">
        <v>1.97</v>
      </c>
      <c r="AQ44">
        <v>0</v>
      </c>
      <c r="AR44">
        <v>34.51</v>
      </c>
      <c r="AS44">
        <v>36.6</v>
      </c>
      <c r="AT44">
        <v>18.059999999999999</v>
      </c>
      <c r="AU44">
        <v>0</v>
      </c>
      <c r="AV44">
        <v>0</v>
      </c>
      <c r="AW44">
        <v>0</v>
      </c>
      <c r="AX44">
        <v>0</v>
      </c>
      <c r="AY44">
        <v>8.1300000000000008</v>
      </c>
      <c r="AZ44">
        <v>0</v>
      </c>
      <c r="BA44">
        <v>1.05</v>
      </c>
      <c r="BB44">
        <v>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1904.9000000000003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284.72000000000003</v>
      </c>
      <c r="L45">
        <v>351.19</v>
      </c>
      <c r="M45">
        <v>92.23</v>
      </c>
      <c r="N45">
        <v>104.71</v>
      </c>
      <c r="O45">
        <v>101.96</v>
      </c>
      <c r="P45">
        <v>105.72</v>
      </c>
      <c r="Q45">
        <v>12.59</v>
      </c>
      <c r="R45">
        <v>24.49</v>
      </c>
      <c r="S45">
        <v>16.190000000000001</v>
      </c>
      <c r="T45">
        <v>1.75</v>
      </c>
      <c r="U45">
        <v>335.68</v>
      </c>
      <c r="V45">
        <v>9.39</v>
      </c>
      <c r="W45">
        <v>31.87</v>
      </c>
      <c r="X45">
        <v>103.05</v>
      </c>
      <c r="Y45">
        <v>0</v>
      </c>
      <c r="Z45">
        <v>12.54</v>
      </c>
      <c r="AA45">
        <v>0</v>
      </c>
      <c r="AB45">
        <v>15.63</v>
      </c>
      <c r="AC45">
        <v>0</v>
      </c>
      <c r="AD45">
        <v>0</v>
      </c>
      <c r="AE45">
        <v>19.059999999999999</v>
      </c>
      <c r="AF45">
        <v>10.01</v>
      </c>
      <c r="AG45">
        <v>49.88</v>
      </c>
      <c r="AH45">
        <v>0</v>
      </c>
      <c r="AI45">
        <v>0</v>
      </c>
      <c r="AJ45">
        <v>0</v>
      </c>
      <c r="AK45">
        <v>66.47</v>
      </c>
      <c r="AL45">
        <v>12.85</v>
      </c>
      <c r="AM45">
        <v>0</v>
      </c>
      <c r="AN45">
        <v>0.9</v>
      </c>
      <c r="AO45">
        <v>0</v>
      </c>
      <c r="AP45">
        <v>0.74</v>
      </c>
      <c r="AQ45">
        <v>0</v>
      </c>
      <c r="AR45">
        <v>34.51</v>
      </c>
      <c r="AS45">
        <v>36.6</v>
      </c>
      <c r="AT45">
        <v>16.12</v>
      </c>
      <c r="AU45">
        <v>0</v>
      </c>
      <c r="AV45">
        <v>0</v>
      </c>
      <c r="AW45">
        <v>0</v>
      </c>
      <c r="AX45">
        <v>0</v>
      </c>
      <c r="AY45">
        <v>8.1300000000000008</v>
      </c>
      <c r="AZ45">
        <v>0</v>
      </c>
      <c r="BA45">
        <v>0</v>
      </c>
      <c r="BB45">
        <v>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1861.9800000000002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284.72000000000003</v>
      </c>
      <c r="L46">
        <v>351.19</v>
      </c>
      <c r="M46">
        <v>92.23</v>
      </c>
      <c r="N46">
        <v>104.71</v>
      </c>
      <c r="O46">
        <v>101.96</v>
      </c>
      <c r="P46">
        <v>105.72</v>
      </c>
      <c r="Q46">
        <v>12.59</v>
      </c>
      <c r="R46">
        <v>24.49</v>
      </c>
      <c r="S46">
        <v>16.190000000000001</v>
      </c>
      <c r="T46">
        <v>1.75</v>
      </c>
      <c r="U46">
        <v>335.68</v>
      </c>
      <c r="V46">
        <v>9.39</v>
      </c>
      <c r="W46">
        <v>31.87</v>
      </c>
      <c r="X46">
        <v>103.05</v>
      </c>
      <c r="Y46">
        <v>0</v>
      </c>
      <c r="Z46">
        <v>12.54</v>
      </c>
      <c r="AA46">
        <v>0</v>
      </c>
      <c r="AB46">
        <v>15.63</v>
      </c>
      <c r="AC46">
        <v>0</v>
      </c>
      <c r="AD46">
        <v>0</v>
      </c>
      <c r="AE46">
        <v>19.059999999999999</v>
      </c>
      <c r="AF46">
        <v>10.01</v>
      </c>
      <c r="AG46">
        <v>49.88</v>
      </c>
      <c r="AH46">
        <v>0</v>
      </c>
      <c r="AI46">
        <v>0</v>
      </c>
      <c r="AJ46">
        <v>0</v>
      </c>
      <c r="AK46">
        <v>66.47</v>
      </c>
      <c r="AL46">
        <v>12.85</v>
      </c>
      <c r="AM46">
        <v>0</v>
      </c>
      <c r="AN46">
        <v>0.9</v>
      </c>
      <c r="AO46">
        <v>0</v>
      </c>
      <c r="AP46">
        <v>0.74</v>
      </c>
      <c r="AQ46">
        <v>0</v>
      </c>
      <c r="AR46">
        <v>34.51</v>
      </c>
      <c r="AS46">
        <v>36.6</v>
      </c>
      <c r="AT46">
        <v>17.3</v>
      </c>
      <c r="AU46">
        <v>0</v>
      </c>
      <c r="AV46">
        <v>0</v>
      </c>
      <c r="AW46">
        <v>0</v>
      </c>
      <c r="AX46">
        <v>0</v>
      </c>
      <c r="AY46">
        <v>8.1300000000000008</v>
      </c>
      <c r="AZ46">
        <v>0</v>
      </c>
      <c r="BA46">
        <v>0</v>
      </c>
      <c r="BB46">
        <v>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1863.1600000000003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284.72000000000003</v>
      </c>
      <c r="L47">
        <v>351.19</v>
      </c>
      <c r="M47">
        <v>92.23</v>
      </c>
      <c r="N47">
        <v>104.71</v>
      </c>
      <c r="O47">
        <v>101.96</v>
      </c>
      <c r="P47">
        <v>139.38</v>
      </c>
      <c r="Q47">
        <v>12.59</v>
      </c>
      <c r="R47">
        <v>27.32</v>
      </c>
      <c r="S47">
        <v>16.440000000000001</v>
      </c>
      <c r="T47">
        <v>1.75</v>
      </c>
      <c r="U47">
        <v>335.68</v>
      </c>
      <c r="V47">
        <v>9.39</v>
      </c>
      <c r="W47">
        <v>31.73</v>
      </c>
      <c r="X47">
        <v>103.05</v>
      </c>
      <c r="Y47">
        <v>0</v>
      </c>
      <c r="Z47">
        <v>12.54</v>
      </c>
      <c r="AA47">
        <v>0</v>
      </c>
      <c r="AB47">
        <v>15.63</v>
      </c>
      <c r="AC47">
        <v>0</v>
      </c>
      <c r="AD47">
        <v>0</v>
      </c>
      <c r="AE47">
        <v>19.059999999999999</v>
      </c>
      <c r="AF47">
        <v>10.01</v>
      </c>
      <c r="AG47">
        <v>49.88</v>
      </c>
      <c r="AH47">
        <v>0</v>
      </c>
      <c r="AI47">
        <v>0</v>
      </c>
      <c r="AJ47">
        <v>0</v>
      </c>
      <c r="AK47">
        <v>66.47</v>
      </c>
      <c r="AL47">
        <v>12.85</v>
      </c>
      <c r="AM47">
        <v>0</v>
      </c>
      <c r="AN47">
        <v>0.9</v>
      </c>
      <c r="AO47">
        <v>0</v>
      </c>
      <c r="AP47">
        <v>0.74</v>
      </c>
      <c r="AQ47">
        <v>0</v>
      </c>
      <c r="AR47">
        <v>34.51</v>
      </c>
      <c r="AS47">
        <v>36.6</v>
      </c>
      <c r="AT47">
        <v>16.5</v>
      </c>
      <c r="AU47">
        <v>0</v>
      </c>
      <c r="AV47">
        <v>0</v>
      </c>
      <c r="AW47">
        <v>0</v>
      </c>
      <c r="AX47">
        <v>0</v>
      </c>
      <c r="AY47">
        <v>8.1300000000000008</v>
      </c>
      <c r="AZ47">
        <v>0</v>
      </c>
      <c r="BA47">
        <v>0</v>
      </c>
      <c r="BB47">
        <v>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1898.9600000000003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284.72000000000003</v>
      </c>
      <c r="L48">
        <v>351.19</v>
      </c>
      <c r="M48">
        <v>92.23</v>
      </c>
      <c r="N48">
        <v>104.71</v>
      </c>
      <c r="O48">
        <v>101.96</v>
      </c>
      <c r="P48">
        <v>139.38</v>
      </c>
      <c r="Q48">
        <v>12.59</v>
      </c>
      <c r="R48">
        <v>27.32</v>
      </c>
      <c r="S48">
        <v>16.440000000000001</v>
      </c>
      <c r="T48">
        <v>1.75</v>
      </c>
      <c r="U48">
        <v>335.68</v>
      </c>
      <c r="V48">
        <v>9.39</v>
      </c>
      <c r="W48">
        <v>31.73</v>
      </c>
      <c r="X48">
        <v>103.05</v>
      </c>
      <c r="Y48">
        <v>0</v>
      </c>
      <c r="Z48">
        <v>12.54</v>
      </c>
      <c r="AA48">
        <v>0</v>
      </c>
      <c r="AB48">
        <v>0</v>
      </c>
      <c r="AC48">
        <v>0</v>
      </c>
      <c r="AD48">
        <v>0</v>
      </c>
      <c r="AE48">
        <v>19.059999999999999</v>
      </c>
      <c r="AF48">
        <v>10.01</v>
      </c>
      <c r="AG48">
        <v>49.88</v>
      </c>
      <c r="AH48">
        <v>0</v>
      </c>
      <c r="AI48">
        <v>0</v>
      </c>
      <c r="AJ48">
        <v>0</v>
      </c>
      <c r="AK48">
        <v>66.47</v>
      </c>
      <c r="AL48">
        <v>25.71</v>
      </c>
      <c r="AM48">
        <v>0</v>
      </c>
      <c r="AN48">
        <v>0.9</v>
      </c>
      <c r="AO48">
        <v>0</v>
      </c>
      <c r="AP48">
        <v>0.74</v>
      </c>
      <c r="AQ48">
        <v>0</v>
      </c>
      <c r="AR48">
        <v>34.51</v>
      </c>
      <c r="AS48">
        <v>36.6</v>
      </c>
      <c r="AT48">
        <v>14.77</v>
      </c>
      <c r="AU48">
        <v>0</v>
      </c>
      <c r="AV48">
        <v>0</v>
      </c>
      <c r="AW48">
        <v>0</v>
      </c>
      <c r="AX48">
        <v>0</v>
      </c>
      <c r="AY48">
        <v>8.1300000000000008</v>
      </c>
      <c r="AZ48">
        <v>0</v>
      </c>
      <c r="BA48">
        <v>0</v>
      </c>
      <c r="BB48">
        <v>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1894.4600000000003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284.72000000000003</v>
      </c>
      <c r="L49">
        <v>351.19</v>
      </c>
      <c r="M49">
        <v>85.89</v>
      </c>
      <c r="N49">
        <v>80.7</v>
      </c>
      <c r="O49">
        <v>98.62</v>
      </c>
      <c r="P49">
        <v>139.16999999999999</v>
      </c>
      <c r="Q49">
        <v>12.59</v>
      </c>
      <c r="R49">
        <v>27.32</v>
      </c>
      <c r="S49">
        <v>16.440000000000001</v>
      </c>
      <c r="T49">
        <v>1.75</v>
      </c>
      <c r="U49">
        <v>335.68</v>
      </c>
      <c r="V49">
        <v>9.39</v>
      </c>
      <c r="W49">
        <v>31.73</v>
      </c>
      <c r="X49">
        <v>103.05</v>
      </c>
      <c r="Y49">
        <v>0</v>
      </c>
      <c r="Z49">
        <v>12.54</v>
      </c>
      <c r="AA49">
        <v>0</v>
      </c>
      <c r="AB49">
        <v>0</v>
      </c>
      <c r="AC49">
        <v>0</v>
      </c>
      <c r="AD49">
        <v>0</v>
      </c>
      <c r="AE49">
        <v>19.059999999999999</v>
      </c>
      <c r="AF49">
        <v>10.01</v>
      </c>
      <c r="AG49">
        <v>49.88</v>
      </c>
      <c r="AH49">
        <v>0</v>
      </c>
      <c r="AI49">
        <v>0</v>
      </c>
      <c r="AJ49">
        <v>0</v>
      </c>
      <c r="AK49">
        <v>66.47</v>
      </c>
      <c r="AL49">
        <v>25.71</v>
      </c>
      <c r="AM49">
        <v>0</v>
      </c>
      <c r="AN49">
        <v>0.9</v>
      </c>
      <c r="AO49">
        <v>0</v>
      </c>
      <c r="AP49">
        <v>0</v>
      </c>
      <c r="AQ49">
        <v>0</v>
      </c>
      <c r="AR49">
        <v>34.51</v>
      </c>
      <c r="AS49">
        <v>36.6</v>
      </c>
      <c r="AT49">
        <v>14.9</v>
      </c>
      <c r="AU49">
        <v>0</v>
      </c>
      <c r="AV49">
        <v>0</v>
      </c>
      <c r="AW49">
        <v>0</v>
      </c>
      <c r="AX49">
        <v>0</v>
      </c>
      <c r="AY49">
        <v>8.1300000000000008</v>
      </c>
      <c r="AZ49">
        <v>0</v>
      </c>
      <c r="BA49">
        <v>0</v>
      </c>
      <c r="BB49">
        <v>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1859.9500000000005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284.72000000000003</v>
      </c>
      <c r="L50">
        <v>351.19</v>
      </c>
      <c r="M50">
        <v>86.55</v>
      </c>
      <c r="N50">
        <v>80.7</v>
      </c>
      <c r="O50">
        <v>98.62</v>
      </c>
      <c r="P50">
        <v>139.16999999999999</v>
      </c>
      <c r="Q50">
        <v>12.59</v>
      </c>
      <c r="R50">
        <v>27.32</v>
      </c>
      <c r="S50">
        <v>16.440000000000001</v>
      </c>
      <c r="T50">
        <v>1.75</v>
      </c>
      <c r="U50">
        <v>335.68</v>
      </c>
      <c r="V50">
        <v>9.39</v>
      </c>
      <c r="W50">
        <v>31.73</v>
      </c>
      <c r="X50">
        <v>103.05</v>
      </c>
      <c r="Y50">
        <v>0</v>
      </c>
      <c r="Z50">
        <v>12.54</v>
      </c>
      <c r="AA50">
        <v>0</v>
      </c>
      <c r="AB50">
        <v>0</v>
      </c>
      <c r="AC50">
        <v>0</v>
      </c>
      <c r="AD50">
        <v>0</v>
      </c>
      <c r="AE50">
        <v>19.059999999999999</v>
      </c>
      <c r="AF50">
        <v>10.01</v>
      </c>
      <c r="AG50">
        <v>49.88</v>
      </c>
      <c r="AH50">
        <v>0</v>
      </c>
      <c r="AI50">
        <v>0</v>
      </c>
      <c r="AJ50">
        <v>0</v>
      </c>
      <c r="AK50">
        <v>66.47</v>
      </c>
      <c r="AL50">
        <v>25.71</v>
      </c>
      <c r="AM50">
        <v>0</v>
      </c>
      <c r="AN50">
        <v>0.9</v>
      </c>
      <c r="AO50">
        <v>0</v>
      </c>
      <c r="AP50">
        <v>0</v>
      </c>
      <c r="AQ50">
        <v>0</v>
      </c>
      <c r="AR50">
        <v>34.51</v>
      </c>
      <c r="AS50">
        <v>36.6</v>
      </c>
      <c r="AT50">
        <v>17.559999999999999</v>
      </c>
      <c r="AU50">
        <v>0</v>
      </c>
      <c r="AV50">
        <v>0</v>
      </c>
      <c r="AW50">
        <v>0</v>
      </c>
      <c r="AX50">
        <v>0</v>
      </c>
      <c r="AY50">
        <v>8.1300000000000008</v>
      </c>
      <c r="AZ50">
        <v>0</v>
      </c>
      <c r="BA50">
        <v>0</v>
      </c>
      <c r="BB50">
        <v>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1863.2700000000002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284.72000000000003</v>
      </c>
      <c r="L51">
        <v>351.19</v>
      </c>
      <c r="M51">
        <v>86.55</v>
      </c>
      <c r="N51">
        <v>80.7</v>
      </c>
      <c r="O51">
        <v>98.62</v>
      </c>
      <c r="P51">
        <v>139.16999999999999</v>
      </c>
      <c r="Q51">
        <v>12.59</v>
      </c>
      <c r="R51">
        <v>27.32</v>
      </c>
      <c r="S51">
        <v>16.440000000000001</v>
      </c>
      <c r="T51">
        <v>1.75</v>
      </c>
      <c r="U51">
        <v>335.68</v>
      </c>
      <c r="V51">
        <v>9.39</v>
      </c>
      <c r="W51">
        <v>31.73</v>
      </c>
      <c r="X51">
        <v>103.05</v>
      </c>
      <c r="Y51">
        <v>0</v>
      </c>
      <c r="Z51">
        <v>12.54</v>
      </c>
      <c r="AA51">
        <v>0</v>
      </c>
      <c r="AB51">
        <v>0</v>
      </c>
      <c r="AC51">
        <v>0</v>
      </c>
      <c r="AD51">
        <v>0</v>
      </c>
      <c r="AE51">
        <v>19.059999999999999</v>
      </c>
      <c r="AF51">
        <v>10.01</v>
      </c>
      <c r="AG51">
        <v>49.88</v>
      </c>
      <c r="AH51">
        <v>0</v>
      </c>
      <c r="AI51">
        <v>0</v>
      </c>
      <c r="AJ51">
        <v>0</v>
      </c>
      <c r="AK51">
        <v>66.47</v>
      </c>
      <c r="AL51">
        <v>25.71</v>
      </c>
      <c r="AM51">
        <v>0</v>
      </c>
      <c r="AN51">
        <v>0.9</v>
      </c>
      <c r="AO51">
        <v>0</v>
      </c>
      <c r="AP51">
        <v>0</v>
      </c>
      <c r="AQ51">
        <v>0</v>
      </c>
      <c r="AR51">
        <v>34.51</v>
      </c>
      <c r="AS51">
        <v>36.6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8.1300000000000008</v>
      </c>
      <c r="AZ51">
        <v>0</v>
      </c>
      <c r="BA51">
        <v>0</v>
      </c>
      <c r="BB51">
        <v>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1864.9500000000003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284.72000000000003</v>
      </c>
      <c r="L52">
        <v>351.19</v>
      </c>
      <c r="M52">
        <v>85.89</v>
      </c>
      <c r="N52">
        <v>80.7</v>
      </c>
      <c r="O52">
        <v>98.62</v>
      </c>
      <c r="P52">
        <v>139.16999999999999</v>
      </c>
      <c r="Q52">
        <v>12.59</v>
      </c>
      <c r="R52">
        <v>27.32</v>
      </c>
      <c r="S52">
        <v>16.440000000000001</v>
      </c>
      <c r="T52">
        <v>1.75</v>
      </c>
      <c r="U52">
        <v>335.68</v>
      </c>
      <c r="V52">
        <v>9.39</v>
      </c>
      <c r="W52">
        <v>31.73</v>
      </c>
      <c r="X52">
        <v>103.05</v>
      </c>
      <c r="Y52">
        <v>0</v>
      </c>
      <c r="Z52">
        <v>12.54</v>
      </c>
      <c r="AA52">
        <v>0</v>
      </c>
      <c r="AB52">
        <v>0</v>
      </c>
      <c r="AC52">
        <v>0</v>
      </c>
      <c r="AD52">
        <v>0</v>
      </c>
      <c r="AE52">
        <v>19.059999999999999</v>
      </c>
      <c r="AF52">
        <v>10.01</v>
      </c>
      <c r="AG52">
        <v>49.88</v>
      </c>
      <c r="AH52">
        <v>0</v>
      </c>
      <c r="AI52">
        <v>0</v>
      </c>
      <c r="AJ52">
        <v>0</v>
      </c>
      <c r="AK52">
        <v>66.47</v>
      </c>
      <c r="AL52">
        <v>25.71</v>
      </c>
      <c r="AM52">
        <v>0</v>
      </c>
      <c r="AN52">
        <v>0.9</v>
      </c>
      <c r="AO52">
        <v>0</v>
      </c>
      <c r="AP52">
        <v>0</v>
      </c>
      <c r="AQ52">
        <v>0</v>
      </c>
      <c r="AR52">
        <v>34.51</v>
      </c>
      <c r="AS52">
        <v>36.6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8.1300000000000008</v>
      </c>
      <c r="AZ52">
        <v>0</v>
      </c>
      <c r="BA52">
        <v>0</v>
      </c>
      <c r="BB52">
        <v>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1864.2900000000004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284.72000000000003</v>
      </c>
      <c r="L53">
        <v>351.19</v>
      </c>
      <c r="M53">
        <v>85.97</v>
      </c>
      <c r="N53">
        <v>80.7</v>
      </c>
      <c r="O53">
        <v>98.69</v>
      </c>
      <c r="P53">
        <v>139.16999999999999</v>
      </c>
      <c r="Q53">
        <v>12.59</v>
      </c>
      <c r="R53">
        <v>27.32</v>
      </c>
      <c r="S53">
        <v>16.440000000000001</v>
      </c>
      <c r="T53">
        <v>1.75</v>
      </c>
      <c r="U53">
        <v>335.68</v>
      </c>
      <c r="V53">
        <v>9.39</v>
      </c>
      <c r="W53">
        <v>31.73</v>
      </c>
      <c r="X53">
        <v>103.05</v>
      </c>
      <c r="Y53">
        <v>0</v>
      </c>
      <c r="Z53">
        <v>12.54</v>
      </c>
      <c r="AA53">
        <v>0</v>
      </c>
      <c r="AB53">
        <v>0</v>
      </c>
      <c r="AC53">
        <v>0</v>
      </c>
      <c r="AD53">
        <v>0</v>
      </c>
      <c r="AE53">
        <v>19.059999999999999</v>
      </c>
      <c r="AF53">
        <v>10.01</v>
      </c>
      <c r="AG53">
        <v>49.88</v>
      </c>
      <c r="AH53">
        <v>0</v>
      </c>
      <c r="AI53">
        <v>0</v>
      </c>
      <c r="AJ53">
        <v>0</v>
      </c>
      <c r="AK53">
        <v>66.47</v>
      </c>
      <c r="AL53">
        <v>25.71</v>
      </c>
      <c r="AM53">
        <v>0</v>
      </c>
      <c r="AN53">
        <v>0.9</v>
      </c>
      <c r="AO53">
        <v>0</v>
      </c>
      <c r="AP53">
        <v>0</v>
      </c>
      <c r="AQ53">
        <v>0</v>
      </c>
      <c r="AR53">
        <v>34.51</v>
      </c>
      <c r="AS53">
        <v>36.6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8.1300000000000008</v>
      </c>
      <c r="AZ53">
        <v>0</v>
      </c>
      <c r="BA53">
        <v>0</v>
      </c>
      <c r="BB53">
        <v>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1864.4400000000005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284.72000000000003</v>
      </c>
      <c r="L54">
        <v>351.19</v>
      </c>
      <c r="M54">
        <v>85.97</v>
      </c>
      <c r="N54">
        <v>80.7</v>
      </c>
      <c r="O54">
        <v>98.69</v>
      </c>
      <c r="P54">
        <v>139.16999999999999</v>
      </c>
      <c r="Q54">
        <v>12.59</v>
      </c>
      <c r="R54">
        <v>27.32</v>
      </c>
      <c r="S54">
        <v>16.440000000000001</v>
      </c>
      <c r="T54">
        <v>1.75</v>
      </c>
      <c r="U54">
        <v>335.68</v>
      </c>
      <c r="V54">
        <v>9.39</v>
      </c>
      <c r="W54">
        <v>31.73</v>
      </c>
      <c r="X54">
        <v>103.05</v>
      </c>
      <c r="Y54">
        <v>0</v>
      </c>
      <c r="Z54">
        <v>12.54</v>
      </c>
      <c r="AA54">
        <v>0</v>
      </c>
      <c r="AB54">
        <v>0</v>
      </c>
      <c r="AC54">
        <v>0</v>
      </c>
      <c r="AD54">
        <v>0</v>
      </c>
      <c r="AE54">
        <v>19.059999999999999</v>
      </c>
      <c r="AF54">
        <v>10.01</v>
      </c>
      <c r="AG54">
        <v>49.88</v>
      </c>
      <c r="AH54">
        <v>0</v>
      </c>
      <c r="AI54">
        <v>0</v>
      </c>
      <c r="AJ54">
        <v>0</v>
      </c>
      <c r="AK54">
        <v>66.47</v>
      </c>
      <c r="AL54">
        <v>25.71</v>
      </c>
      <c r="AM54">
        <v>0</v>
      </c>
      <c r="AN54">
        <v>0.9</v>
      </c>
      <c r="AO54">
        <v>0</v>
      </c>
      <c r="AP54">
        <v>0</v>
      </c>
      <c r="AQ54">
        <v>0</v>
      </c>
      <c r="AR54">
        <v>34.51</v>
      </c>
      <c r="AS54">
        <v>36.6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8.1300000000000008</v>
      </c>
      <c r="AZ54">
        <v>0</v>
      </c>
      <c r="BA54">
        <v>0</v>
      </c>
      <c r="BB54">
        <v>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1864.4400000000005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284.72000000000003</v>
      </c>
      <c r="L55">
        <v>351.19</v>
      </c>
      <c r="M55">
        <v>84.69</v>
      </c>
      <c r="N55">
        <v>80.7</v>
      </c>
      <c r="O55">
        <v>96.99</v>
      </c>
      <c r="P55">
        <v>139.06</v>
      </c>
      <c r="Q55">
        <v>12.59</v>
      </c>
      <c r="R55">
        <v>27.32</v>
      </c>
      <c r="S55">
        <v>16.440000000000001</v>
      </c>
      <c r="T55">
        <v>1.75</v>
      </c>
      <c r="U55">
        <v>335.68</v>
      </c>
      <c r="V55">
        <v>9.39</v>
      </c>
      <c r="W55">
        <v>31.73</v>
      </c>
      <c r="X55">
        <v>103.05</v>
      </c>
      <c r="Y55">
        <v>0</v>
      </c>
      <c r="Z55">
        <v>6.27</v>
      </c>
      <c r="AA55">
        <v>0</v>
      </c>
      <c r="AB55">
        <v>0</v>
      </c>
      <c r="AC55">
        <v>0</v>
      </c>
      <c r="AD55">
        <v>0</v>
      </c>
      <c r="AE55">
        <v>5.19</v>
      </c>
      <c r="AF55">
        <v>10.01</v>
      </c>
      <c r="AG55">
        <v>49.88</v>
      </c>
      <c r="AH55">
        <v>0</v>
      </c>
      <c r="AI55">
        <v>0</v>
      </c>
      <c r="AJ55">
        <v>0</v>
      </c>
      <c r="AK55">
        <v>66.47</v>
      </c>
      <c r="AL55">
        <v>25.71</v>
      </c>
      <c r="AM55">
        <v>0</v>
      </c>
      <c r="AN55">
        <v>0.9</v>
      </c>
      <c r="AO55">
        <v>0</v>
      </c>
      <c r="AP55">
        <v>0</v>
      </c>
      <c r="AQ55">
        <v>0</v>
      </c>
      <c r="AR55">
        <v>34.51</v>
      </c>
      <c r="AS55">
        <v>36.6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8.1300000000000008</v>
      </c>
      <c r="AZ55">
        <v>0</v>
      </c>
      <c r="BA55">
        <v>0</v>
      </c>
      <c r="BB55">
        <v>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1841.2100000000005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284.72000000000003</v>
      </c>
      <c r="L56">
        <v>351.19</v>
      </c>
      <c r="M56">
        <v>84.69</v>
      </c>
      <c r="N56">
        <v>80.7</v>
      </c>
      <c r="O56">
        <v>96.99</v>
      </c>
      <c r="P56">
        <v>139.06</v>
      </c>
      <c r="Q56">
        <v>12.59</v>
      </c>
      <c r="R56">
        <v>27.32</v>
      </c>
      <c r="S56">
        <v>16.440000000000001</v>
      </c>
      <c r="T56">
        <v>1.75</v>
      </c>
      <c r="U56">
        <v>335.68</v>
      </c>
      <c r="V56">
        <v>9.39</v>
      </c>
      <c r="W56">
        <v>31.73</v>
      </c>
      <c r="X56">
        <v>103.05</v>
      </c>
      <c r="Y56">
        <v>0</v>
      </c>
      <c r="Z56">
        <v>6.27</v>
      </c>
      <c r="AA56">
        <v>0</v>
      </c>
      <c r="AB56">
        <v>0</v>
      </c>
      <c r="AC56">
        <v>0</v>
      </c>
      <c r="AD56">
        <v>0</v>
      </c>
      <c r="AE56">
        <v>5.19</v>
      </c>
      <c r="AF56">
        <v>7.23</v>
      </c>
      <c r="AG56">
        <v>49.88</v>
      </c>
      <c r="AH56">
        <v>0</v>
      </c>
      <c r="AI56">
        <v>0</v>
      </c>
      <c r="AJ56">
        <v>0</v>
      </c>
      <c r="AK56">
        <v>66.47</v>
      </c>
      <c r="AL56">
        <v>25.71</v>
      </c>
      <c r="AM56">
        <v>0</v>
      </c>
      <c r="AN56">
        <v>0.9</v>
      </c>
      <c r="AO56">
        <v>0</v>
      </c>
      <c r="AP56">
        <v>0</v>
      </c>
      <c r="AQ56">
        <v>0</v>
      </c>
      <c r="AR56">
        <v>34.51</v>
      </c>
      <c r="AS56">
        <v>36.6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8.1300000000000008</v>
      </c>
      <c r="AZ56">
        <v>0</v>
      </c>
      <c r="BA56">
        <v>0</v>
      </c>
      <c r="BB56">
        <v>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1838.4300000000005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284.72000000000003</v>
      </c>
      <c r="L57">
        <v>351.19</v>
      </c>
      <c r="M57">
        <v>84.69</v>
      </c>
      <c r="N57">
        <v>80.7</v>
      </c>
      <c r="O57">
        <v>96.99</v>
      </c>
      <c r="P57">
        <v>139.06</v>
      </c>
      <c r="Q57">
        <v>12.59</v>
      </c>
      <c r="R57">
        <v>27.32</v>
      </c>
      <c r="S57">
        <v>16.440000000000001</v>
      </c>
      <c r="T57">
        <v>1.75</v>
      </c>
      <c r="U57">
        <v>335.68</v>
      </c>
      <c r="V57">
        <v>9.39</v>
      </c>
      <c r="W57">
        <v>31.73</v>
      </c>
      <c r="X57">
        <v>103.05</v>
      </c>
      <c r="Y57">
        <v>0</v>
      </c>
      <c r="Z57">
        <v>6.27</v>
      </c>
      <c r="AA57">
        <v>0</v>
      </c>
      <c r="AB57">
        <v>0</v>
      </c>
      <c r="AC57">
        <v>0</v>
      </c>
      <c r="AD57">
        <v>0</v>
      </c>
      <c r="AE57">
        <v>5.19</v>
      </c>
      <c r="AF57">
        <v>7.23</v>
      </c>
      <c r="AG57">
        <v>49.88</v>
      </c>
      <c r="AH57">
        <v>0</v>
      </c>
      <c r="AI57">
        <v>0</v>
      </c>
      <c r="AJ57">
        <v>0</v>
      </c>
      <c r="AK57">
        <v>66.47</v>
      </c>
      <c r="AL57">
        <v>25.71</v>
      </c>
      <c r="AM57">
        <v>0</v>
      </c>
      <c r="AN57">
        <v>0.9</v>
      </c>
      <c r="AO57">
        <v>0</v>
      </c>
      <c r="AP57">
        <v>0.24</v>
      </c>
      <c r="AQ57">
        <v>0</v>
      </c>
      <c r="AR57">
        <v>34.51</v>
      </c>
      <c r="AS57">
        <v>36.6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8.1300000000000008</v>
      </c>
      <c r="AZ57">
        <v>0</v>
      </c>
      <c r="BA57">
        <v>0</v>
      </c>
      <c r="BB57">
        <v>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1838.6700000000005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284.72000000000003</v>
      </c>
      <c r="L58">
        <v>351.19</v>
      </c>
      <c r="M58">
        <v>84.69</v>
      </c>
      <c r="N58">
        <v>80.7</v>
      </c>
      <c r="O58">
        <v>96.99</v>
      </c>
      <c r="P58">
        <v>139.06</v>
      </c>
      <c r="Q58">
        <v>12.59</v>
      </c>
      <c r="R58">
        <v>27.32</v>
      </c>
      <c r="S58">
        <v>16.440000000000001</v>
      </c>
      <c r="T58">
        <v>1.75</v>
      </c>
      <c r="U58">
        <v>335.68</v>
      </c>
      <c r="V58">
        <v>9.39</v>
      </c>
      <c r="W58">
        <v>31.73</v>
      </c>
      <c r="X58">
        <v>103.05</v>
      </c>
      <c r="Y58">
        <v>0</v>
      </c>
      <c r="Z58">
        <v>6.27</v>
      </c>
      <c r="AA58">
        <v>0</v>
      </c>
      <c r="AB58">
        <v>0</v>
      </c>
      <c r="AC58">
        <v>0</v>
      </c>
      <c r="AD58">
        <v>0</v>
      </c>
      <c r="AE58">
        <v>5.19</v>
      </c>
      <c r="AF58">
        <v>7.23</v>
      </c>
      <c r="AG58">
        <v>49.88</v>
      </c>
      <c r="AH58">
        <v>0</v>
      </c>
      <c r="AI58">
        <v>0</v>
      </c>
      <c r="AJ58">
        <v>0</v>
      </c>
      <c r="AK58">
        <v>66.47</v>
      </c>
      <c r="AL58">
        <v>25.71</v>
      </c>
      <c r="AM58">
        <v>0</v>
      </c>
      <c r="AN58">
        <v>0.9</v>
      </c>
      <c r="AO58">
        <v>0</v>
      </c>
      <c r="AP58">
        <v>0.24</v>
      </c>
      <c r="AQ58">
        <v>0</v>
      </c>
      <c r="AR58">
        <v>34.51</v>
      </c>
      <c r="AS58">
        <v>36.6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8.1300000000000008</v>
      </c>
      <c r="AZ58">
        <v>0</v>
      </c>
      <c r="BA58">
        <v>0</v>
      </c>
      <c r="BB58">
        <v>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1838.6700000000005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284.72000000000003</v>
      </c>
      <c r="L59">
        <v>351.19</v>
      </c>
      <c r="M59">
        <v>84.63</v>
      </c>
      <c r="N59">
        <v>80.7</v>
      </c>
      <c r="O59">
        <v>96.94</v>
      </c>
      <c r="P59">
        <v>139.07</v>
      </c>
      <c r="Q59">
        <v>12.59</v>
      </c>
      <c r="R59">
        <v>27.32</v>
      </c>
      <c r="S59">
        <v>16.440000000000001</v>
      </c>
      <c r="T59">
        <v>1.75</v>
      </c>
      <c r="U59">
        <v>335.68</v>
      </c>
      <c r="V59">
        <v>9.39</v>
      </c>
      <c r="W59">
        <v>31.73</v>
      </c>
      <c r="X59">
        <v>103.05</v>
      </c>
      <c r="Y59">
        <v>0</v>
      </c>
      <c r="Z59">
        <v>6.27</v>
      </c>
      <c r="AA59">
        <v>0</v>
      </c>
      <c r="AB59">
        <v>0</v>
      </c>
      <c r="AC59">
        <v>0</v>
      </c>
      <c r="AD59">
        <v>0</v>
      </c>
      <c r="AE59">
        <v>19.059999999999999</v>
      </c>
      <c r="AF59">
        <v>10.01</v>
      </c>
      <c r="AG59">
        <v>49.88</v>
      </c>
      <c r="AH59">
        <v>0</v>
      </c>
      <c r="AI59">
        <v>0</v>
      </c>
      <c r="AJ59">
        <v>0</v>
      </c>
      <c r="AK59">
        <v>66.47</v>
      </c>
      <c r="AL59">
        <v>25.71</v>
      </c>
      <c r="AM59">
        <v>0</v>
      </c>
      <c r="AN59">
        <v>0.9</v>
      </c>
      <c r="AO59">
        <v>0</v>
      </c>
      <c r="AP59">
        <v>0.24</v>
      </c>
      <c r="AQ59">
        <v>0</v>
      </c>
      <c r="AR59">
        <v>33.979999999999997</v>
      </c>
      <c r="AS59">
        <v>36.6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8.1300000000000008</v>
      </c>
      <c r="AZ59">
        <v>0</v>
      </c>
      <c r="BA59">
        <v>0</v>
      </c>
      <c r="BB59">
        <v>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1854.6900000000003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284.72000000000003</v>
      </c>
      <c r="L60">
        <v>351.19</v>
      </c>
      <c r="M60">
        <v>84.63</v>
      </c>
      <c r="N60">
        <v>80.7</v>
      </c>
      <c r="O60">
        <v>96.94</v>
      </c>
      <c r="P60">
        <v>139.07</v>
      </c>
      <c r="Q60">
        <v>12.59</v>
      </c>
      <c r="R60">
        <v>27.32</v>
      </c>
      <c r="S60">
        <v>16.440000000000001</v>
      </c>
      <c r="T60">
        <v>1.75</v>
      </c>
      <c r="U60">
        <v>335.68</v>
      </c>
      <c r="V60">
        <v>9.39</v>
      </c>
      <c r="W60">
        <v>31.73</v>
      </c>
      <c r="X60">
        <v>103.05</v>
      </c>
      <c r="Y60">
        <v>0</v>
      </c>
      <c r="Z60">
        <v>6.27</v>
      </c>
      <c r="AA60">
        <v>0</v>
      </c>
      <c r="AB60">
        <v>0</v>
      </c>
      <c r="AC60">
        <v>0</v>
      </c>
      <c r="AD60">
        <v>0</v>
      </c>
      <c r="AE60">
        <v>19.059999999999999</v>
      </c>
      <c r="AF60">
        <v>10.01</v>
      </c>
      <c r="AG60">
        <v>49.88</v>
      </c>
      <c r="AH60">
        <v>26.58</v>
      </c>
      <c r="AI60">
        <v>0</v>
      </c>
      <c r="AJ60">
        <v>0</v>
      </c>
      <c r="AK60">
        <v>66.47</v>
      </c>
      <c r="AL60">
        <v>25.71</v>
      </c>
      <c r="AM60">
        <v>0</v>
      </c>
      <c r="AN60">
        <v>0.9</v>
      </c>
      <c r="AO60">
        <v>0</v>
      </c>
      <c r="AP60">
        <v>0.24</v>
      </c>
      <c r="AQ60">
        <v>0</v>
      </c>
      <c r="AR60">
        <v>33.979999999999997</v>
      </c>
      <c r="AS60">
        <v>36.6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8.1300000000000008</v>
      </c>
      <c r="AZ60">
        <v>0</v>
      </c>
      <c r="BA60">
        <v>1.05</v>
      </c>
      <c r="BB60">
        <v>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1882.3200000000002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284.72000000000003</v>
      </c>
      <c r="L61">
        <v>351.19</v>
      </c>
      <c r="M61">
        <v>84.14</v>
      </c>
      <c r="N61">
        <v>80.7</v>
      </c>
      <c r="O61">
        <v>95.61</v>
      </c>
      <c r="P61">
        <v>138.97999999999999</v>
      </c>
      <c r="Q61">
        <v>12.59</v>
      </c>
      <c r="R61">
        <v>27.32</v>
      </c>
      <c r="S61">
        <v>16.440000000000001</v>
      </c>
      <c r="T61">
        <v>1.75</v>
      </c>
      <c r="U61">
        <v>335.68</v>
      </c>
      <c r="V61">
        <v>9.39</v>
      </c>
      <c r="W61">
        <v>31.14</v>
      </c>
      <c r="X61">
        <v>97.44</v>
      </c>
      <c r="Y61">
        <v>0</v>
      </c>
      <c r="Z61">
        <v>6.27</v>
      </c>
      <c r="AA61">
        <v>0</v>
      </c>
      <c r="AB61">
        <v>0</v>
      </c>
      <c r="AC61">
        <v>0</v>
      </c>
      <c r="AD61">
        <v>0</v>
      </c>
      <c r="AE61">
        <v>19.059999999999999</v>
      </c>
      <c r="AF61">
        <v>10.01</v>
      </c>
      <c r="AG61">
        <v>49.88</v>
      </c>
      <c r="AH61">
        <v>26.58</v>
      </c>
      <c r="AI61">
        <v>0</v>
      </c>
      <c r="AJ61">
        <v>0</v>
      </c>
      <c r="AK61">
        <v>66.47</v>
      </c>
      <c r="AL61">
        <v>25.71</v>
      </c>
      <c r="AM61">
        <v>0</v>
      </c>
      <c r="AN61">
        <v>0.9</v>
      </c>
      <c r="AO61">
        <v>0</v>
      </c>
      <c r="AP61">
        <v>0.24</v>
      </c>
      <c r="AQ61">
        <v>0</v>
      </c>
      <c r="AR61">
        <v>33.979999999999997</v>
      </c>
      <c r="AS61">
        <v>36.6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8.1300000000000008</v>
      </c>
      <c r="AZ61">
        <v>0</v>
      </c>
      <c r="BA61">
        <v>1.05</v>
      </c>
      <c r="BB61">
        <v>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1874.2100000000005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284.72000000000003</v>
      </c>
      <c r="L62">
        <v>351.19</v>
      </c>
      <c r="M62">
        <v>84.14</v>
      </c>
      <c r="N62">
        <v>80.7</v>
      </c>
      <c r="O62">
        <v>95.61</v>
      </c>
      <c r="P62">
        <v>138.97999999999999</v>
      </c>
      <c r="Q62">
        <v>12.59</v>
      </c>
      <c r="R62">
        <v>27.32</v>
      </c>
      <c r="S62">
        <v>16.440000000000001</v>
      </c>
      <c r="T62">
        <v>1.75</v>
      </c>
      <c r="U62">
        <v>335.68</v>
      </c>
      <c r="V62">
        <v>9.39</v>
      </c>
      <c r="W62">
        <v>31.14</v>
      </c>
      <c r="X62">
        <v>96.18</v>
      </c>
      <c r="Y62">
        <v>0</v>
      </c>
      <c r="Z62">
        <v>6.27</v>
      </c>
      <c r="AA62">
        <v>0</v>
      </c>
      <c r="AB62">
        <v>0</v>
      </c>
      <c r="AC62">
        <v>0</v>
      </c>
      <c r="AD62">
        <v>0</v>
      </c>
      <c r="AE62">
        <v>19.059999999999999</v>
      </c>
      <c r="AF62">
        <v>10.01</v>
      </c>
      <c r="AG62">
        <v>49.88</v>
      </c>
      <c r="AH62">
        <v>26.58</v>
      </c>
      <c r="AI62">
        <v>0</v>
      </c>
      <c r="AJ62">
        <v>0</v>
      </c>
      <c r="AK62">
        <v>66.47</v>
      </c>
      <c r="AL62">
        <v>25.71</v>
      </c>
      <c r="AM62">
        <v>0</v>
      </c>
      <c r="AN62">
        <v>0.9</v>
      </c>
      <c r="AO62">
        <v>0</v>
      </c>
      <c r="AP62">
        <v>0.24</v>
      </c>
      <c r="AQ62">
        <v>0</v>
      </c>
      <c r="AR62">
        <v>33.979999999999997</v>
      </c>
      <c r="AS62">
        <v>36.6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8.1300000000000008</v>
      </c>
      <c r="AZ62">
        <v>0</v>
      </c>
      <c r="BA62">
        <v>1.05</v>
      </c>
      <c r="BB62">
        <v>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1872.9500000000005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284.72000000000003</v>
      </c>
      <c r="L63">
        <v>351.19</v>
      </c>
      <c r="M63">
        <v>77.349999999999994</v>
      </c>
      <c r="N63">
        <v>94.32</v>
      </c>
      <c r="O63">
        <v>107.19</v>
      </c>
      <c r="P63">
        <v>121.56</v>
      </c>
      <c r="Q63">
        <v>12.59</v>
      </c>
      <c r="R63">
        <v>27.32</v>
      </c>
      <c r="S63">
        <v>16.440000000000001</v>
      </c>
      <c r="T63">
        <v>1.75</v>
      </c>
      <c r="U63">
        <v>335.68</v>
      </c>
      <c r="V63">
        <v>9.39</v>
      </c>
      <c r="W63">
        <v>30.2</v>
      </c>
      <c r="X63">
        <v>93.64</v>
      </c>
      <c r="Y63">
        <v>0</v>
      </c>
      <c r="Z63">
        <v>6.27</v>
      </c>
      <c r="AA63">
        <v>0</v>
      </c>
      <c r="AB63">
        <v>0</v>
      </c>
      <c r="AC63">
        <v>0</v>
      </c>
      <c r="AD63">
        <v>9.8800000000000008</v>
      </c>
      <c r="AE63">
        <v>19.059999999999999</v>
      </c>
      <c r="AF63">
        <v>10.01</v>
      </c>
      <c r="AG63">
        <v>49.88</v>
      </c>
      <c r="AH63">
        <v>26.58</v>
      </c>
      <c r="AI63">
        <v>0</v>
      </c>
      <c r="AJ63">
        <v>0</v>
      </c>
      <c r="AK63">
        <v>66.47</v>
      </c>
      <c r="AL63">
        <v>25.71</v>
      </c>
      <c r="AM63">
        <v>0</v>
      </c>
      <c r="AN63">
        <v>0.9</v>
      </c>
      <c r="AO63">
        <v>0</v>
      </c>
      <c r="AP63">
        <v>0.24</v>
      </c>
      <c r="AQ63">
        <v>0</v>
      </c>
      <c r="AR63">
        <v>33.979999999999997</v>
      </c>
      <c r="AS63">
        <v>36.6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8.1300000000000008</v>
      </c>
      <c r="AZ63">
        <v>0</v>
      </c>
      <c r="BA63">
        <v>1.05</v>
      </c>
      <c r="BB63">
        <v>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1880.3400000000006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284.72000000000003</v>
      </c>
      <c r="L64">
        <v>351.19</v>
      </c>
      <c r="M64">
        <v>77.349999999999994</v>
      </c>
      <c r="N64">
        <v>94.32</v>
      </c>
      <c r="O64">
        <v>107.19</v>
      </c>
      <c r="P64">
        <v>121.56</v>
      </c>
      <c r="Q64">
        <v>12.59</v>
      </c>
      <c r="R64">
        <v>27.32</v>
      </c>
      <c r="S64">
        <v>16.440000000000001</v>
      </c>
      <c r="T64">
        <v>1.75</v>
      </c>
      <c r="U64">
        <v>335.68</v>
      </c>
      <c r="V64">
        <v>9.39</v>
      </c>
      <c r="W64">
        <v>30.13</v>
      </c>
      <c r="X64">
        <v>93.64</v>
      </c>
      <c r="Y64">
        <v>0</v>
      </c>
      <c r="Z64">
        <v>6.27</v>
      </c>
      <c r="AA64">
        <v>0</v>
      </c>
      <c r="AB64">
        <v>0</v>
      </c>
      <c r="AC64">
        <v>0</v>
      </c>
      <c r="AD64">
        <v>9.8800000000000008</v>
      </c>
      <c r="AE64">
        <v>19.059999999999999</v>
      </c>
      <c r="AF64">
        <v>10.01</v>
      </c>
      <c r="AG64">
        <v>49.88</v>
      </c>
      <c r="AH64">
        <v>26.58</v>
      </c>
      <c r="AI64">
        <v>0</v>
      </c>
      <c r="AJ64">
        <v>0</v>
      </c>
      <c r="AK64">
        <v>66.47</v>
      </c>
      <c r="AL64">
        <v>25.71</v>
      </c>
      <c r="AM64">
        <v>0</v>
      </c>
      <c r="AN64">
        <v>0.9</v>
      </c>
      <c r="AO64">
        <v>0</v>
      </c>
      <c r="AP64">
        <v>0.24</v>
      </c>
      <c r="AQ64">
        <v>0</v>
      </c>
      <c r="AR64">
        <v>33.979999999999997</v>
      </c>
      <c r="AS64">
        <v>36.6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8.1300000000000008</v>
      </c>
      <c r="AZ64">
        <v>0</v>
      </c>
      <c r="BA64">
        <v>1.05</v>
      </c>
      <c r="BB64">
        <v>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1880.2700000000007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284.72000000000003</v>
      </c>
      <c r="L65">
        <v>351.19</v>
      </c>
      <c r="M65">
        <v>71.47</v>
      </c>
      <c r="N65">
        <v>82.94</v>
      </c>
      <c r="O65">
        <v>115.92</v>
      </c>
      <c r="P65">
        <v>132.38999999999999</v>
      </c>
      <c r="Q65">
        <v>12.59</v>
      </c>
      <c r="R65">
        <v>27.32</v>
      </c>
      <c r="S65">
        <v>16.440000000000001</v>
      </c>
      <c r="T65">
        <v>1.75</v>
      </c>
      <c r="U65">
        <v>335.68</v>
      </c>
      <c r="V65">
        <v>9.39</v>
      </c>
      <c r="W65">
        <v>29.84</v>
      </c>
      <c r="X65">
        <v>85.26</v>
      </c>
      <c r="Y65">
        <v>0</v>
      </c>
      <c r="Z65">
        <v>6.27</v>
      </c>
      <c r="AA65">
        <v>0</v>
      </c>
      <c r="AB65">
        <v>0</v>
      </c>
      <c r="AC65">
        <v>0</v>
      </c>
      <c r="AD65">
        <v>9.8800000000000008</v>
      </c>
      <c r="AE65">
        <v>19.059999999999999</v>
      </c>
      <c r="AF65">
        <v>10.01</v>
      </c>
      <c r="AG65">
        <v>49.88</v>
      </c>
      <c r="AH65">
        <v>53.15</v>
      </c>
      <c r="AI65">
        <v>0</v>
      </c>
      <c r="AJ65">
        <v>0</v>
      </c>
      <c r="AK65">
        <v>66.47</v>
      </c>
      <c r="AL65">
        <v>25.71</v>
      </c>
      <c r="AM65">
        <v>0</v>
      </c>
      <c r="AN65">
        <v>0.9</v>
      </c>
      <c r="AO65">
        <v>0</v>
      </c>
      <c r="AP65">
        <v>0.24</v>
      </c>
      <c r="AQ65">
        <v>0</v>
      </c>
      <c r="AR65">
        <v>33.979999999999997</v>
      </c>
      <c r="AS65">
        <v>36.6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8.1300000000000008</v>
      </c>
      <c r="AZ65">
        <v>0</v>
      </c>
      <c r="BA65">
        <v>2.1</v>
      </c>
      <c r="BB65">
        <v>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1901.5200000000004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284.72000000000003</v>
      </c>
      <c r="L66">
        <v>351.19</v>
      </c>
      <c r="M66">
        <v>71.47</v>
      </c>
      <c r="N66">
        <v>82.94</v>
      </c>
      <c r="O66">
        <v>115.92</v>
      </c>
      <c r="P66">
        <v>132.38999999999999</v>
      </c>
      <c r="Q66">
        <v>12.59</v>
      </c>
      <c r="R66">
        <v>27.32</v>
      </c>
      <c r="S66">
        <v>16.440000000000001</v>
      </c>
      <c r="T66">
        <v>1.75</v>
      </c>
      <c r="U66">
        <v>335.68</v>
      </c>
      <c r="V66">
        <v>9.39</v>
      </c>
      <c r="W66">
        <v>29.84</v>
      </c>
      <c r="X66">
        <v>84.92</v>
      </c>
      <c r="Y66">
        <v>0</v>
      </c>
      <c r="Z66">
        <v>6.27</v>
      </c>
      <c r="AA66">
        <v>0</v>
      </c>
      <c r="AB66">
        <v>0</v>
      </c>
      <c r="AC66">
        <v>0</v>
      </c>
      <c r="AD66">
        <v>9.8800000000000008</v>
      </c>
      <c r="AE66">
        <v>19.059999999999999</v>
      </c>
      <c r="AF66">
        <v>10.01</v>
      </c>
      <c r="AG66">
        <v>49.88</v>
      </c>
      <c r="AH66">
        <v>53.15</v>
      </c>
      <c r="AI66">
        <v>0</v>
      </c>
      <c r="AJ66">
        <v>0</v>
      </c>
      <c r="AK66">
        <v>66.47</v>
      </c>
      <c r="AL66">
        <v>25.71</v>
      </c>
      <c r="AM66">
        <v>0</v>
      </c>
      <c r="AN66">
        <v>0.9</v>
      </c>
      <c r="AO66">
        <v>0</v>
      </c>
      <c r="AP66">
        <v>0.24</v>
      </c>
      <c r="AQ66">
        <v>0</v>
      </c>
      <c r="AR66">
        <v>33.979999999999997</v>
      </c>
      <c r="AS66">
        <v>36.6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8.1300000000000008</v>
      </c>
      <c r="AZ66">
        <v>0</v>
      </c>
      <c r="BA66">
        <v>2.1</v>
      </c>
      <c r="BB66">
        <v>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1901.1800000000005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339.92</v>
      </c>
      <c r="L67">
        <v>351.19</v>
      </c>
      <c r="M67">
        <v>63.34</v>
      </c>
      <c r="N67">
        <v>80.7</v>
      </c>
      <c r="O67">
        <v>108.64</v>
      </c>
      <c r="P67">
        <v>140.58000000000001</v>
      </c>
      <c r="Q67">
        <v>11.85</v>
      </c>
      <c r="R67">
        <v>23.79</v>
      </c>
      <c r="S67">
        <v>16.440000000000001</v>
      </c>
      <c r="T67">
        <v>1.75</v>
      </c>
      <c r="U67">
        <v>335.68</v>
      </c>
      <c r="V67">
        <v>9.39</v>
      </c>
      <c r="W67">
        <v>27.35</v>
      </c>
      <c r="X67">
        <v>78.459999999999994</v>
      </c>
      <c r="Y67">
        <v>0</v>
      </c>
      <c r="Z67">
        <v>6.27</v>
      </c>
      <c r="AA67">
        <v>0</v>
      </c>
      <c r="AB67">
        <v>0</v>
      </c>
      <c r="AC67">
        <v>0</v>
      </c>
      <c r="AD67">
        <v>9.8800000000000008</v>
      </c>
      <c r="AE67">
        <v>19.059999999999999</v>
      </c>
      <c r="AF67">
        <v>10.01</v>
      </c>
      <c r="AG67">
        <v>49.88</v>
      </c>
      <c r="AH67">
        <v>53.15</v>
      </c>
      <c r="AI67">
        <v>4.13</v>
      </c>
      <c r="AJ67">
        <v>0</v>
      </c>
      <c r="AK67">
        <v>66.47</v>
      </c>
      <c r="AL67">
        <v>25.71</v>
      </c>
      <c r="AM67">
        <v>0</v>
      </c>
      <c r="AN67">
        <v>0.9</v>
      </c>
      <c r="AO67">
        <v>0</v>
      </c>
      <c r="AP67">
        <v>0.24</v>
      </c>
      <c r="AQ67">
        <v>12.56</v>
      </c>
      <c r="AR67">
        <v>33.979999999999997</v>
      </c>
      <c r="AS67">
        <v>36.6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8.1300000000000008</v>
      </c>
      <c r="AZ67">
        <v>0</v>
      </c>
      <c r="BA67">
        <v>2.1</v>
      </c>
      <c r="BB67">
        <v>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1950.3900000000006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361.67</v>
      </c>
      <c r="L68">
        <v>351.19</v>
      </c>
      <c r="M68">
        <v>83.72</v>
      </c>
      <c r="N68">
        <v>99.78</v>
      </c>
      <c r="O68">
        <v>108.64</v>
      </c>
      <c r="P68">
        <v>140.58000000000001</v>
      </c>
      <c r="Q68">
        <v>11.85</v>
      </c>
      <c r="R68">
        <v>23.79</v>
      </c>
      <c r="S68">
        <v>16.440000000000001</v>
      </c>
      <c r="T68">
        <v>1.75</v>
      </c>
      <c r="U68">
        <v>335.68</v>
      </c>
      <c r="V68">
        <v>9.39</v>
      </c>
      <c r="W68">
        <v>31.87</v>
      </c>
      <c r="X68">
        <v>103.05</v>
      </c>
      <c r="Y68">
        <v>0</v>
      </c>
      <c r="Z68">
        <v>6.27</v>
      </c>
      <c r="AA68">
        <v>13.07</v>
      </c>
      <c r="AB68">
        <v>0</v>
      </c>
      <c r="AC68">
        <v>0</v>
      </c>
      <c r="AD68">
        <v>9.8800000000000008</v>
      </c>
      <c r="AE68">
        <v>19.059999999999999</v>
      </c>
      <c r="AF68">
        <v>10.01</v>
      </c>
      <c r="AG68">
        <v>49.88</v>
      </c>
      <c r="AH68">
        <v>53.15</v>
      </c>
      <c r="AI68">
        <v>4.13</v>
      </c>
      <c r="AJ68">
        <v>0</v>
      </c>
      <c r="AK68">
        <v>66.47</v>
      </c>
      <c r="AL68">
        <v>25.71</v>
      </c>
      <c r="AM68">
        <v>0</v>
      </c>
      <c r="AN68">
        <v>0.9</v>
      </c>
      <c r="AO68">
        <v>0</v>
      </c>
      <c r="AP68">
        <v>0.24</v>
      </c>
      <c r="AQ68">
        <v>12.56</v>
      </c>
      <c r="AR68">
        <v>33.979999999999997</v>
      </c>
      <c r="AS68">
        <v>36.6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8.1300000000000008</v>
      </c>
      <c r="AZ68">
        <v>0</v>
      </c>
      <c r="BA68">
        <v>2.1</v>
      </c>
      <c r="BB68">
        <v>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2053.7800000000002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361.67</v>
      </c>
      <c r="L69">
        <v>351.19</v>
      </c>
      <c r="M69">
        <v>92.23</v>
      </c>
      <c r="N69">
        <v>104.71</v>
      </c>
      <c r="O69">
        <v>119.22</v>
      </c>
      <c r="P69">
        <v>140.58000000000001</v>
      </c>
      <c r="Q69">
        <v>12.8</v>
      </c>
      <c r="R69">
        <v>26.61</v>
      </c>
      <c r="S69">
        <v>17.62</v>
      </c>
      <c r="T69">
        <v>1.75</v>
      </c>
      <c r="U69">
        <v>335.68</v>
      </c>
      <c r="V69">
        <v>9.39</v>
      </c>
      <c r="W69">
        <v>31.07</v>
      </c>
      <c r="X69">
        <v>96.38</v>
      </c>
      <c r="Y69">
        <v>0</v>
      </c>
      <c r="Z69">
        <v>6.27</v>
      </c>
      <c r="AA69">
        <v>13.51</v>
      </c>
      <c r="AB69">
        <v>0</v>
      </c>
      <c r="AC69">
        <v>0</v>
      </c>
      <c r="AD69">
        <v>9.8800000000000008</v>
      </c>
      <c r="AE69">
        <v>19.059999999999999</v>
      </c>
      <c r="AF69">
        <v>10.01</v>
      </c>
      <c r="AG69">
        <v>49.88</v>
      </c>
      <c r="AH69">
        <v>53.15</v>
      </c>
      <c r="AI69">
        <v>16.22</v>
      </c>
      <c r="AJ69">
        <v>0</v>
      </c>
      <c r="AK69">
        <v>66.47</v>
      </c>
      <c r="AL69">
        <v>25.71</v>
      </c>
      <c r="AM69">
        <v>0</v>
      </c>
      <c r="AN69">
        <v>0.9</v>
      </c>
      <c r="AO69">
        <v>0</v>
      </c>
      <c r="AP69">
        <v>0.24</v>
      </c>
      <c r="AQ69">
        <v>12.56</v>
      </c>
      <c r="AR69">
        <v>33.979999999999997</v>
      </c>
      <c r="AS69">
        <v>36.6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8.1300000000000008</v>
      </c>
      <c r="AZ69">
        <v>0</v>
      </c>
      <c r="BA69">
        <v>2.1</v>
      </c>
      <c r="BB69">
        <v>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2087.81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361.67</v>
      </c>
      <c r="L70">
        <v>351.19</v>
      </c>
      <c r="M70">
        <v>85.59</v>
      </c>
      <c r="N70">
        <v>118.33</v>
      </c>
      <c r="O70">
        <v>125.57</v>
      </c>
      <c r="P70">
        <v>140.58000000000001</v>
      </c>
      <c r="Q70">
        <v>12.8</v>
      </c>
      <c r="R70">
        <v>26.61</v>
      </c>
      <c r="S70">
        <v>17.62</v>
      </c>
      <c r="T70">
        <v>1.75</v>
      </c>
      <c r="U70">
        <v>335.68</v>
      </c>
      <c r="V70">
        <v>9.39</v>
      </c>
      <c r="W70">
        <v>31.07</v>
      </c>
      <c r="X70">
        <v>93.54</v>
      </c>
      <c r="Y70">
        <v>0</v>
      </c>
      <c r="Z70">
        <v>6.27</v>
      </c>
      <c r="AA70">
        <v>13.51</v>
      </c>
      <c r="AB70">
        <v>0</v>
      </c>
      <c r="AC70">
        <v>0</v>
      </c>
      <c r="AD70">
        <v>9.8800000000000008</v>
      </c>
      <c r="AE70">
        <v>19.059999999999999</v>
      </c>
      <c r="AF70">
        <v>10.01</v>
      </c>
      <c r="AG70">
        <v>49.88</v>
      </c>
      <c r="AH70">
        <v>53.15</v>
      </c>
      <c r="AI70">
        <v>16.22</v>
      </c>
      <c r="AJ70">
        <v>0</v>
      </c>
      <c r="AK70">
        <v>66.47</v>
      </c>
      <c r="AL70">
        <v>25.71</v>
      </c>
      <c r="AM70">
        <v>0</v>
      </c>
      <c r="AN70">
        <v>0.9</v>
      </c>
      <c r="AO70">
        <v>0</v>
      </c>
      <c r="AP70">
        <v>0.24</v>
      </c>
      <c r="AQ70">
        <v>24.81</v>
      </c>
      <c r="AR70">
        <v>33.979999999999997</v>
      </c>
      <c r="AS70">
        <v>36.6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8.1300000000000008</v>
      </c>
      <c r="AZ70">
        <v>0</v>
      </c>
      <c r="BA70">
        <v>2.1</v>
      </c>
      <c r="BB70">
        <v>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2110.5500000000002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361.67</v>
      </c>
      <c r="L71">
        <v>351.19</v>
      </c>
      <c r="M71">
        <v>89.44</v>
      </c>
      <c r="N71">
        <v>118.33</v>
      </c>
      <c r="O71">
        <v>125.57</v>
      </c>
      <c r="P71">
        <v>140.58000000000001</v>
      </c>
      <c r="Q71">
        <v>12.95</v>
      </c>
      <c r="R71">
        <v>26.41</v>
      </c>
      <c r="S71">
        <v>17.62</v>
      </c>
      <c r="T71">
        <v>1.75</v>
      </c>
      <c r="U71">
        <v>335.68</v>
      </c>
      <c r="V71">
        <v>9.39</v>
      </c>
      <c r="W71">
        <v>29.97</v>
      </c>
      <c r="X71">
        <v>104.1</v>
      </c>
      <c r="Y71">
        <v>0</v>
      </c>
      <c r="Z71">
        <v>6.27</v>
      </c>
      <c r="AA71">
        <v>27.03</v>
      </c>
      <c r="AB71">
        <v>0</v>
      </c>
      <c r="AC71">
        <v>0</v>
      </c>
      <c r="AD71">
        <v>9.8800000000000008</v>
      </c>
      <c r="AE71">
        <v>19.059999999999999</v>
      </c>
      <c r="AF71">
        <v>10.01</v>
      </c>
      <c r="AG71">
        <v>49.88</v>
      </c>
      <c r="AH71">
        <v>53.15</v>
      </c>
      <c r="AI71">
        <v>18.86</v>
      </c>
      <c r="AJ71">
        <v>0</v>
      </c>
      <c r="AK71">
        <v>66.47</v>
      </c>
      <c r="AL71">
        <v>25.71</v>
      </c>
      <c r="AM71">
        <v>0</v>
      </c>
      <c r="AN71">
        <v>0.9</v>
      </c>
      <c r="AO71">
        <v>0</v>
      </c>
      <c r="AP71">
        <v>0.24</v>
      </c>
      <c r="AQ71">
        <v>25.12</v>
      </c>
      <c r="AR71">
        <v>33.450000000000003</v>
      </c>
      <c r="AS71">
        <v>36.6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8.1300000000000008</v>
      </c>
      <c r="AZ71">
        <v>0</v>
      </c>
      <c r="BA71">
        <v>2.1</v>
      </c>
      <c r="BB71">
        <v>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2139.75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361.67</v>
      </c>
      <c r="L72">
        <v>351.19</v>
      </c>
      <c r="M72">
        <v>92.23</v>
      </c>
      <c r="N72">
        <v>118.33</v>
      </c>
      <c r="O72">
        <v>125.57</v>
      </c>
      <c r="P72">
        <v>140.58000000000001</v>
      </c>
      <c r="Q72">
        <v>12.95</v>
      </c>
      <c r="R72">
        <v>26.41</v>
      </c>
      <c r="S72">
        <v>17.62</v>
      </c>
      <c r="T72">
        <v>1.75</v>
      </c>
      <c r="U72">
        <v>335.68</v>
      </c>
      <c r="V72">
        <v>9.39</v>
      </c>
      <c r="W72">
        <v>29.97</v>
      </c>
      <c r="X72">
        <v>104.1</v>
      </c>
      <c r="Y72">
        <v>0</v>
      </c>
      <c r="Z72">
        <v>6.27</v>
      </c>
      <c r="AA72">
        <v>27.03</v>
      </c>
      <c r="AB72">
        <v>3.16</v>
      </c>
      <c r="AC72">
        <v>11.21</v>
      </c>
      <c r="AD72">
        <v>9.8800000000000008</v>
      </c>
      <c r="AE72">
        <v>19.059999999999999</v>
      </c>
      <c r="AF72">
        <v>10.01</v>
      </c>
      <c r="AG72">
        <v>49.88</v>
      </c>
      <c r="AH72">
        <v>53.15</v>
      </c>
      <c r="AI72">
        <v>18.86</v>
      </c>
      <c r="AJ72">
        <v>0</v>
      </c>
      <c r="AK72">
        <v>66.47</v>
      </c>
      <c r="AL72">
        <v>25.71</v>
      </c>
      <c r="AM72">
        <v>0</v>
      </c>
      <c r="AN72">
        <v>0.9</v>
      </c>
      <c r="AO72">
        <v>0</v>
      </c>
      <c r="AP72">
        <v>0.24</v>
      </c>
      <c r="AQ72">
        <v>37.69</v>
      </c>
      <c r="AR72">
        <v>33.450000000000003</v>
      </c>
      <c r="AS72">
        <v>36.6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8.1300000000000008</v>
      </c>
      <c r="AZ72">
        <v>0</v>
      </c>
      <c r="BA72">
        <v>2.1</v>
      </c>
      <c r="BB72">
        <v>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2169.48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361.67</v>
      </c>
      <c r="L73">
        <v>437.76</v>
      </c>
      <c r="M73">
        <v>92.23</v>
      </c>
      <c r="N73">
        <v>118.33</v>
      </c>
      <c r="O73">
        <v>125.57</v>
      </c>
      <c r="P73">
        <v>140.58000000000001</v>
      </c>
      <c r="Q73">
        <v>15.65</v>
      </c>
      <c r="R73">
        <v>31.54</v>
      </c>
      <c r="S73">
        <v>17.62</v>
      </c>
      <c r="T73">
        <v>1.75</v>
      </c>
      <c r="U73">
        <v>335.68</v>
      </c>
      <c r="V73">
        <v>10.06</v>
      </c>
      <c r="W73">
        <v>39.58</v>
      </c>
      <c r="X73">
        <v>123.87</v>
      </c>
      <c r="Y73">
        <v>0</v>
      </c>
      <c r="Z73">
        <v>6.27</v>
      </c>
      <c r="AA73">
        <v>27.03</v>
      </c>
      <c r="AB73">
        <v>15.63</v>
      </c>
      <c r="AC73">
        <v>11.21</v>
      </c>
      <c r="AD73">
        <v>9.8800000000000008</v>
      </c>
      <c r="AE73">
        <v>19.059999999999999</v>
      </c>
      <c r="AF73">
        <v>10.01</v>
      </c>
      <c r="AG73">
        <v>49.88</v>
      </c>
      <c r="AH73">
        <v>53.15</v>
      </c>
      <c r="AI73">
        <v>18.86</v>
      </c>
      <c r="AJ73">
        <v>0</v>
      </c>
      <c r="AK73">
        <v>66.47</v>
      </c>
      <c r="AL73">
        <v>25.71</v>
      </c>
      <c r="AM73">
        <v>0</v>
      </c>
      <c r="AN73">
        <v>0.9</v>
      </c>
      <c r="AO73">
        <v>0</v>
      </c>
      <c r="AP73">
        <v>0.24</v>
      </c>
      <c r="AQ73">
        <v>37.69</v>
      </c>
      <c r="AR73">
        <v>33.450000000000003</v>
      </c>
      <c r="AS73">
        <v>36.6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8.1300000000000008</v>
      </c>
      <c r="AZ73">
        <v>1.85</v>
      </c>
      <c r="BA73">
        <v>2.1</v>
      </c>
      <c r="BB73">
        <v>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2308.2499999999995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361.67</v>
      </c>
      <c r="L74">
        <v>281.58</v>
      </c>
      <c r="M74">
        <v>92.23</v>
      </c>
      <c r="N74">
        <v>118.33</v>
      </c>
      <c r="O74">
        <v>125.57</v>
      </c>
      <c r="P74">
        <v>140.58000000000001</v>
      </c>
      <c r="Q74">
        <v>15.94</v>
      </c>
      <c r="R74">
        <v>33.49</v>
      </c>
      <c r="S74">
        <v>21.26</v>
      </c>
      <c r="T74">
        <v>1.75</v>
      </c>
      <c r="U74">
        <v>335.68</v>
      </c>
      <c r="V74">
        <v>10.29</v>
      </c>
      <c r="W74">
        <v>41.78</v>
      </c>
      <c r="X74">
        <v>123.87</v>
      </c>
      <c r="Y74">
        <v>0</v>
      </c>
      <c r="Z74">
        <v>6.27</v>
      </c>
      <c r="AA74">
        <v>40.54</v>
      </c>
      <c r="AB74">
        <v>15.63</v>
      </c>
      <c r="AC74">
        <v>11.21</v>
      </c>
      <c r="AD74">
        <v>9.8800000000000008</v>
      </c>
      <c r="AE74">
        <v>19.059999999999999</v>
      </c>
      <c r="AF74">
        <v>10.01</v>
      </c>
      <c r="AG74">
        <v>49.88</v>
      </c>
      <c r="AH74">
        <v>53.15</v>
      </c>
      <c r="AI74">
        <v>18.86</v>
      </c>
      <c r="AJ74">
        <v>0</v>
      </c>
      <c r="AK74">
        <v>66.47</v>
      </c>
      <c r="AL74">
        <v>25.71</v>
      </c>
      <c r="AM74">
        <v>18.16</v>
      </c>
      <c r="AN74">
        <v>0.9</v>
      </c>
      <c r="AO74">
        <v>0</v>
      </c>
      <c r="AP74">
        <v>0.24</v>
      </c>
      <c r="AQ74">
        <v>37.69</v>
      </c>
      <c r="AR74">
        <v>33.450000000000003</v>
      </c>
      <c r="AS74">
        <v>36.6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8.1300000000000008</v>
      </c>
      <c r="AZ74">
        <v>3.7</v>
      </c>
      <c r="BA74">
        <v>2.1</v>
      </c>
      <c r="BB74">
        <v>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2193.8999999999996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361.82</v>
      </c>
      <c r="L75">
        <v>365.62</v>
      </c>
      <c r="M75">
        <v>92.23</v>
      </c>
      <c r="N75">
        <v>118.33</v>
      </c>
      <c r="O75">
        <v>125.57</v>
      </c>
      <c r="P75">
        <v>140.58000000000001</v>
      </c>
      <c r="Q75">
        <v>17.78</v>
      </c>
      <c r="R75">
        <v>37.619999999999997</v>
      </c>
      <c r="S75">
        <v>24.08</v>
      </c>
      <c r="T75">
        <v>0.78</v>
      </c>
      <c r="U75">
        <v>335.68</v>
      </c>
      <c r="V75">
        <v>10.68</v>
      </c>
      <c r="W75">
        <v>44.03</v>
      </c>
      <c r="X75">
        <v>141.21</v>
      </c>
      <c r="Y75">
        <v>0</v>
      </c>
      <c r="Z75">
        <v>6.27</v>
      </c>
      <c r="AA75">
        <v>40.54</v>
      </c>
      <c r="AB75">
        <v>15.63</v>
      </c>
      <c r="AC75">
        <v>11.21</v>
      </c>
      <c r="AD75">
        <v>10.51</v>
      </c>
      <c r="AE75">
        <v>38.11</v>
      </c>
      <c r="AF75">
        <v>10.01</v>
      </c>
      <c r="AG75">
        <v>49.88</v>
      </c>
      <c r="AH75">
        <v>79.400000000000006</v>
      </c>
      <c r="AI75">
        <v>32.43</v>
      </c>
      <c r="AJ75">
        <v>0</v>
      </c>
      <c r="AK75">
        <v>66.47</v>
      </c>
      <c r="AL75">
        <v>25.71</v>
      </c>
      <c r="AM75">
        <v>18.16</v>
      </c>
      <c r="AN75">
        <v>0.9</v>
      </c>
      <c r="AO75">
        <v>0</v>
      </c>
      <c r="AP75">
        <v>0.24</v>
      </c>
      <c r="AQ75">
        <v>37.69</v>
      </c>
      <c r="AR75">
        <v>33.450000000000003</v>
      </c>
      <c r="AS75">
        <v>36.6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8.1300000000000008</v>
      </c>
      <c r="AZ75">
        <v>5.54</v>
      </c>
      <c r="BA75">
        <v>3.14</v>
      </c>
      <c r="BB75">
        <v>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2368.2699999999991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432.05</v>
      </c>
      <c r="L76">
        <v>365.62</v>
      </c>
      <c r="M76">
        <v>92.23</v>
      </c>
      <c r="N76">
        <v>118.33</v>
      </c>
      <c r="O76">
        <v>125.57</v>
      </c>
      <c r="P76">
        <v>140.58000000000001</v>
      </c>
      <c r="Q76">
        <v>19.899999999999999</v>
      </c>
      <c r="R76">
        <v>42.1</v>
      </c>
      <c r="S76">
        <v>25.62</v>
      </c>
      <c r="T76">
        <v>1.31</v>
      </c>
      <c r="U76">
        <v>335.68</v>
      </c>
      <c r="V76">
        <v>10.68</v>
      </c>
      <c r="W76">
        <v>44.03</v>
      </c>
      <c r="X76">
        <v>141.21</v>
      </c>
      <c r="Y76">
        <v>0</v>
      </c>
      <c r="Z76">
        <v>6.27</v>
      </c>
      <c r="AA76">
        <v>40.54</v>
      </c>
      <c r="AB76">
        <v>31.25</v>
      </c>
      <c r="AC76">
        <v>22.41</v>
      </c>
      <c r="AD76">
        <v>21.03</v>
      </c>
      <c r="AE76">
        <v>38.11</v>
      </c>
      <c r="AF76">
        <v>10.01</v>
      </c>
      <c r="AG76">
        <v>49.88</v>
      </c>
      <c r="AH76">
        <v>106.32</v>
      </c>
      <c r="AI76">
        <v>32.43</v>
      </c>
      <c r="AJ76">
        <v>0</v>
      </c>
      <c r="AK76">
        <v>66.47</v>
      </c>
      <c r="AL76">
        <v>25.71</v>
      </c>
      <c r="AM76">
        <v>18.16</v>
      </c>
      <c r="AN76">
        <v>0.9</v>
      </c>
      <c r="AO76">
        <v>0</v>
      </c>
      <c r="AP76">
        <v>0.24</v>
      </c>
      <c r="AQ76">
        <v>37.69</v>
      </c>
      <c r="AR76">
        <v>38.24</v>
      </c>
      <c r="AS76">
        <v>36.6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8.1300000000000008</v>
      </c>
      <c r="AZ76">
        <v>7.4</v>
      </c>
      <c r="BA76">
        <v>4.1900000000000004</v>
      </c>
      <c r="BB76">
        <v>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2519.1299999999997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432.05</v>
      </c>
      <c r="L77">
        <v>365.62</v>
      </c>
      <c r="M77">
        <v>92.23</v>
      </c>
      <c r="N77">
        <v>108.26</v>
      </c>
      <c r="O77">
        <v>125.57</v>
      </c>
      <c r="P77">
        <v>140.58000000000001</v>
      </c>
      <c r="Q77">
        <v>19.87</v>
      </c>
      <c r="R77">
        <v>42.1</v>
      </c>
      <c r="S77">
        <v>25.62</v>
      </c>
      <c r="T77">
        <v>1.79</v>
      </c>
      <c r="U77">
        <v>335.68</v>
      </c>
      <c r="V77">
        <v>10.68</v>
      </c>
      <c r="W77">
        <v>44.03</v>
      </c>
      <c r="X77">
        <v>141.21</v>
      </c>
      <c r="Y77">
        <v>0</v>
      </c>
      <c r="Z77">
        <v>18.809999999999999</v>
      </c>
      <c r="AA77">
        <v>40.54</v>
      </c>
      <c r="AB77">
        <v>46.88</v>
      </c>
      <c r="AC77">
        <v>33.65</v>
      </c>
      <c r="AD77">
        <v>42.05</v>
      </c>
      <c r="AE77">
        <v>57.17</v>
      </c>
      <c r="AF77">
        <v>11.13</v>
      </c>
      <c r="AG77">
        <v>49.88</v>
      </c>
      <c r="AH77">
        <v>132.88999999999999</v>
      </c>
      <c r="AI77">
        <v>38.32</v>
      </c>
      <c r="AJ77">
        <v>0</v>
      </c>
      <c r="AK77">
        <v>66.47</v>
      </c>
      <c r="AL77">
        <v>25.71</v>
      </c>
      <c r="AM77">
        <v>19.309999999999999</v>
      </c>
      <c r="AN77">
        <v>0.9</v>
      </c>
      <c r="AO77">
        <v>0</v>
      </c>
      <c r="AP77">
        <v>0.24</v>
      </c>
      <c r="AQ77">
        <v>37.69</v>
      </c>
      <c r="AR77">
        <v>38.24</v>
      </c>
      <c r="AS77">
        <v>36.6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8.1300000000000008</v>
      </c>
      <c r="AZ77">
        <v>7.4</v>
      </c>
      <c r="BA77">
        <v>5.17</v>
      </c>
      <c r="BB77">
        <v>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2624.7099999999996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453.05</v>
      </c>
      <c r="L78">
        <v>390.85</v>
      </c>
      <c r="M78">
        <v>92.23</v>
      </c>
      <c r="N78">
        <v>108.26</v>
      </c>
      <c r="O78">
        <v>125.57</v>
      </c>
      <c r="P78">
        <v>140.58000000000001</v>
      </c>
      <c r="Q78">
        <v>19.87</v>
      </c>
      <c r="R78">
        <v>42.1</v>
      </c>
      <c r="S78">
        <v>25.57</v>
      </c>
      <c r="T78">
        <v>1.81</v>
      </c>
      <c r="U78">
        <v>335.68</v>
      </c>
      <c r="V78">
        <v>10.68</v>
      </c>
      <c r="W78">
        <v>44.03</v>
      </c>
      <c r="X78">
        <v>141.21</v>
      </c>
      <c r="Y78">
        <v>0</v>
      </c>
      <c r="Z78">
        <v>18.809999999999999</v>
      </c>
      <c r="AA78">
        <v>40.54</v>
      </c>
      <c r="AB78">
        <v>46.88</v>
      </c>
      <c r="AC78">
        <v>33.65</v>
      </c>
      <c r="AD78">
        <v>42.05</v>
      </c>
      <c r="AE78">
        <v>57.17</v>
      </c>
      <c r="AF78">
        <v>11.13</v>
      </c>
      <c r="AG78">
        <v>49.88</v>
      </c>
      <c r="AH78">
        <v>132.88999999999999</v>
      </c>
      <c r="AI78">
        <v>38.32</v>
      </c>
      <c r="AJ78">
        <v>0</v>
      </c>
      <c r="AK78">
        <v>66.47</v>
      </c>
      <c r="AL78">
        <v>25.71</v>
      </c>
      <c r="AM78">
        <v>19.309999999999999</v>
      </c>
      <c r="AN78">
        <v>0.9</v>
      </c>
      <c r="AO78">
        <v>0</v>
      </c>
      <c r="AP78">
        <v>0.24</v>
      </c>
      <c r="AQ78">
        <v>37.69</v>
      </c>
      <c r="AR78">
        <v>38.24</v>
      </c>
      <c r="AS78">
        <v>36.6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8.1300000000000008</v>
      </c>
      <c r="AZ78">
        <v>7.4</v>
      </c>
      <c r="BA78">
        <v>5.17</v>
      </c>
      <c r="BB78">
        <v>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2670.91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439.45</v>
      </c>
      <c r="L79">
        <v>387.11</v>
      </c>
      <c r="M79">
        <v>92.23</v>
      </c>
      <c r="N79">
        <v>107.3</v>
      </c>
      <c r="O79">
        <v>125.57</v>
      </c>
      <c r="P79">
        <v>140.58000000000001</v>
      </c>
      <c r="Q79">
        <v>19.87</v>
      </c>
      <c r="R79">
        <v>42.1</v>
      </c>
      <c r="S79">
        <v>25.57</v>
      </c>
      <c r="T79">
        <v>1.81</v>
      </c>
      <c r="U79">
        <v>335.68</v>
      </c>
      <c r="V79">
        <v>10.68</v>
      </c>
      <c r="W79">
        <v>44.03</v>
      </c>
      <c r="X79">
        <v>141.21</v>
      </c>
      <c r="Y79">
        <v>0</v>
      </c>
      <c r="Z79">
        <v>18.809999999999999</v>
      </c>
      <c r="AA79">
        <v>40.54</v>
      </c>
      <c r="AB79">
        <v>46.88</v>
      </c>
      <c r="AC79">
        <v>33.65</v>
      </c>
      <c r="AD79">
        <v>42.05</v>
      </c>
      <c r="AE79">
        <v>57.17</v>
      </c>
      <c r="AF79">
        <v>11.13</v>
      </c>
      <c r="AG79">
        <v>49.88</v>
      </c>
      <c r="AH79">
        <v>132.88999999999999</v>
      </c>
      <c r="AI79">
        <v>38.32</v>
      </c>
      <c r="AJ79">
        <v>0</v>
      </c>
      <c r="AK79">
        <v>66.47</v>
      </c>
      <c r="AL79">
        <v>25.71</v>
      </c>
      <c r="AM79">
        <v>19.309999999999999</v>
      </c>
      <c r="AN79">
        <v>0.9</v>
      </c>
      <c r="AO79">
        <v>0</v>
      </c>
      <c r="AP79">
        <v>0.24</v>
      </c>
      <c r="AQ79">
        <v>37.69</v>
      </c>
      <c r="AR79">
        <v>38.24</v>
      </c>
      <c r="AS79">
        <v>36.6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8.1300000000000008</v>
      </c>
      <c r="AZ79">
        <v>7.4</v>
      </c>
      <c r="BA79">
        <v>5.17</v>
      </c>
      <c r="BB79">
        <v>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2652.6099999999997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478.99</v>
      </c>
      <c r="L80">
        <v>387.11</v>
      </c>
      <c r="M80">
        <v>92.23</v>
      </c>
      <c r="N80">
        <v>108.26</v>
      </c>
      <c r="O80">
        <v>125.57</v>
      </c>
      <c r="P80">
        <v>140.58000000000001</v>
      </c>
      <c r="Q80">
        <v>19.87</v>
      </c>
      <c r="R80">
        <v>42.1</v>
      </c>
      <c r="S80">
        <v>25.57</v>
      </c>
      <c r="T80">
        <v>1.81</v>
      </c>
      <c r="U80">
        <v>335.68</v>
      </c>
      <c r="V80">
        <v>10.68</v>
      </c>
      <c r="W80">
        <v>44.03</v>
      </c>
      <c r="X80">
        <v>141.21</v>
      </c>
      <c r="Y80">
        <v>0</v>
      </c>
      <c r="Z80">
        <v>18.809999999999999</v>
      </c>
      <c r="AA80">
        <v>40.54</v>
      </c>
      <c r="AB80">
        <v>46.88</v>
      </c>
      <c r="AC80">
        <v>33.65</v>
      </c>
      <c r="AD80">
        <v>42.05</v>
      </c>
      <c r="AE80">
        <v>57.17</v>
      </c>
      <c r="AF80">
        <v>11.13</v>
      </c>
      <c r="AG80">
        <v>49.88</v>
      </c>
      <c r="AH80">
        <v>132.88999999999999</v>
      </c>
      <c r="AI80">
        <v>38.32</v>
      </c>
      <c r="AJ80">
        <v>0</v>
      </c>
      <c r="AK80">
        <v>66.47</v>
      </c>
      <c r="AL80">
        <v>25.71</v>
      </c>
      <c r="AM80">
        <v>19.309999999999999</v>
      </c>
      <c r="AN80">
        <v>0.9</v>
      </c>
      <c r="AO80">
        <v>0</v>
      </c>
      <c r="AP80">
        <v>0.24</v>
      </c>
      <c r="AQ80">
        <v>37.69</v>
      </c>
      <c r="AR80">
        <v>33.450000000000003</v>
      </c>
      <c r="AS80">
        <v>36.6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8.1300000000000008</v>
      </c>
      <c r="AZ80">
        <v>7.4</v>
      </c>
      <c r="BA80">
        <v>5.17</v>
      </c>
      <c r="BB80">
        <v>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2688.3199999999997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471.83</v>
      </c>
      <c r="L81">
        <v>387.11</v>
      </c>
      <c r="M81">
        <v>87.5</v>
      </c>
      <c r="N81">
        <v>102.49</v>
      </c>
      <c r="O81">
        <v>125.57</v>
      </c>
      <c r="P81">
        <v>140.58000000000001</v>
      </c>
      <c r="Q81">
        <v>19.87</v>
      </c>
      <c r="R81">
        <v>42.1</v>
      </c>
      <c r="S81">
        <v>25.57</v>
      </c>
      <c r="T81">
        <v>1.81</v>
      </c>
      <c r="U81">
        <v>335.68</v>
      </c>
      <c r="V81">
        <v>10.68</v>
      </c>
      <c r="W81">
        <v>44.03</v>
      </c>
      <c r="X81">
        <v>141.21</v>
      </c>
      <c r="Y81">
        <v>0</v>
      </c>
      <c r="Z81">
        <v>18.809999999999999</v>
      </c>
      <c r="AA81">
        <v>40.54</v>
      </c>
      <c r="AB81">
        <v>46.88</v>
      </c>
      <c r="AC81">
        <v>33.65</v>
      </c>
      <c r="AD81">
        <v>42.05</v>
      </c>
      <c r="AE81">
        <v>57.17</v>
      </c>
      <c r="AF81">
        <v>11.13</v>
      </c>
      <c r="AG81">
        <v>49.88</v>
      </c>
      <c r="AH81">
        <v>132.88999999999999</v>
      </c>
      <c r="AI81">
        <v>38.32</v>
      </c>
      <c r="AJ81">
        <v>0</v>
      </c>
      <c r="AK81">
        <v>66.47</v>
      </c>
      <c r="AL81">
        <v>25.71</v>
      </c>
      <c r="AM81">
        <v>19.309999999999999</v>
      </c>
      <c r="AN81">
        <v>0.9</v>
      </c>
      <c r="AO81">
        <v>0</v>
      </c>
      <c r="AP81">
        <v>0.24</v>
      </c>
      <c r="AQ81">
        <v>37.69</v>
      </c>
      <c r="AR81">
        <v>33.450000000000003</v>
      </c>
      <c r="AS81">
        <v>36.6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8.1300000000000008</v>
      </c>
      <c r="AZ81">
        <v>7.4</v>
      </c>
      <c r="BA81">
        <v>5.17</v>
      </c>
      <c r="BB81">
        <v>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2670.66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471.83</v>
      </c>
      <c r="L82">
        <v>387.11</v>
      </c>
      <c r="M82">
        <v>87.51</v>
      </c>
      <c r="N82">
        <v>102.49</v>
      </c>
      <c r="O82">
        <v>125.57</v>
      </c>
      <c r="P82">
        <v>140.58000000000001</v>
      </c>
      <c r="Q82">
        <v>19.87</v>
      </c>
      <c r="R82">
        <v>42.1</v>
      </c>
      <c r="S82">
        <v>25.57</v>
      </c>
      <c r="T82">
        <v>1.81</v>
      </c>
      <c r="U82">
        <v>335.68</v>
      </c>
      <c r="V82">
        <v>10.68</v>
      </c>
      <c r="W82">
        <v>44.03</v>
      </c>
      <c r="X82">
        <v>141.21</v>
      </c>
      <c r="Y82">
        <v>0</v>
      </c>
      <c r="Z82">
        <v>18.809999999999999</v>
      </c>
      <c r="AA82">
        <v>40.54</v>
      </c>
      <c r="AB82">
        <v>46.88</v>
      </c>
      <c r="AC82">
        <v>33.65</v>
      </c>
      <c r="AD82">
        <v>42.05</v>
      </c>
      <c r="AE82">
        <v>57.17</v>
      </c>
      <c r="AF82">
        <v>11.13</v>
      </c>
      <c r="AG82">
        <v>49.88</v>
      </c>
      <c r="AH82">
        <v>132.88999999999999</v>
      </c>
      <c r="AI82">
        <v>38.32</v>
      </c>
      <c r="AJ82">
        <v>0</v>
      </c>
      <c r="AK82">
        <v>66.47</v>
      </c>
      <c r="AL82">
        <v>25.71</v>
      </c>
      <c r="AM82">
        <v>19.309999999999999</v>
      </c>
      <c r="AN82">
        <v>0.9</v>
      </c>
      <c r="AO82">
        <v>0</v>
      </c>
      <c r="AP82">
        <v>0.24</v>
      </c>
      <c r="AQ82">
        <v>37.69</v>
      </c>
      <c r="AR82">
        <v>33.450000000000003</v>
      </c>
      <c r="AS82">
        <v>36.6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8.1300000000000008</v>
      </c>
      <c r="AZ82">
        <v>7.4</v>
      </c>
      <c r="BA82">
        <v>5.17</v>
      </c>
      <c r="BB82">
        <v>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2670.6699999999996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464.95</v>
      </c>
      <c r="L83">
        <v>387.11</v>
      </c>
      <c r="M83">
        <v>92.23</v>
      </c>
      <c r="N83">
        <v>117.88</v>
      </c>
      <c r="O83">
        <v>125.57</v>
      </c>
      <c r="P83">
        <v>140.58000000000001</v>
      </c>
      <c r="Q83">
        <v>19.87</v>
      </c>
      <c r="R83">
        <v>42.1</v>
      </c>
      <c r="S83">
        <v>25.57</v>
      </c>
      <c r="T83">
        <v>1.81</v>
      </c>
      <c r="U83">
        <v>335.68</v>
      </c>
      <c r="V83">
        <v>13.12</v>
      </c>
      <c r="W83">
        <v>44.03</v>
      </c>
      <c r="X83">
        <v>141.21</v>
      </c>
      <c r="Y83">
        <v>0</v>
      </c>
      <c r="Z83">
        <v>18.809999999999999</v>
      </c>
      <c r="AA83">
        <v>40.54</v>
      </c>
      <c r="AB83">
        <v>46.88</v>
      </c>
      <c r="AC83">
        <v>33.65</v>
      </c>
      <c r="AD83">
        <v>42.05</v>
      </c>
      <c r="AE83">
        <v>57.17</v>
      </c>
      <c r="AF83">
        <v>11.13</v>
      </c>
      <c r="AG83">
        <v>49.88</v>
      </c>
      <c r="AH83">
        <v>132.88999999999999</v>
      </c>
      <c r="AI83">
        <v>38.32</v>
      </c>
      <c r="AJ83">
        <v>0</v>
      </c>
      <c r="AK83">
        <v>66.47</v>
      </c>
      <c r="AL83">
        <v>25.71</v>
      </c>
      <c r="AM83">
        <v>19.309999999999999</v>
      </c>
      <c r="AN83">
        <v>0.9</v>
      </c>
      <c r="AO83">
        <v>0</v>
      </c>
      <c r="AP83">
        <v>0.24</v>
      </c>
      <c r="AQ83">
        <v>37.69</v>
      </c>
      <c r="AR83">
        <v>33.450000000000003</v>
      </c>
      <c r="AS83">
        <v>36.6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8.1300000000000008</v>
      </c>
      <c r="AZ83">
        <v>7.4</v>
      </c>
      <c r="BA83">
        <v>5.17</v>
      </c>
      <c r="BB83">
        <v>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2686.3399999999997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464.95</v>
      </c>
      <c r="L84">
        <v>390.85</v>
      </c>
      <c r="M84">
        <v>92.23</v>
      </c>
      <c r="N84">
        <v>102.49</v>
      </c>
      <c r="O84">
        <v>125.57</v>
      </c>
      <c r="P84">
        <v>140.58000000000001</v>
      </c>
      <c r="Q84">
        <v>19.899999999999999</v>
      </c>
      <c r="R84">
        <v>42.1</v>
      </c>
      <c r="S84">
        <v>25.62</v>
      </c>
      <c r="T84">
        <v>1.81</v>
      </c>
      <c r="U84">
        <v>335.68</v>
      </c>
      <c r="V84">
        <v>13.12</v>
      </c>
      <c r="W84">
        <v>44.03</v>
      </c>
      <c r="X84">
        <v>141.21</v>
      </c>
      <c r="Y84">
        <v>0</v>
      </c>
      <c r="Z84">
        <v>18.809999999999999</v>
      </c>
      <c r="AA84">
        <v>40.54</v>
      </c>
      <c r="AB84">
        <v>46.88</v>
      </c>
      <c r="AC84">
        <v>33.65</v>
      </c>
      <c r="AD84">
        <v>42.05</v>
      </c>
      <c r="AE84">
        <v>57.17</v>
      </c>
      <c r="AF84">
        <v>11.13</v>
      </c>
      <c r="AG84">
        <v>49.88</v>
      </c>
      <c r="AH84">
        <v>118.36</v>
      </c>
      <c r="AI84">
        <v>38.32</v>
      </c>
      <c r="AJ84">
        <v>0</v>
      </c>
      <c r="AK84">
        <v>66.47</v>
      </c>
      <c r="AL84">
        <v>25.71</v>
      </c>
      <c r="AM84">
        <v>19.309999999999999</v>
      </c>
      <c r="AN84">
        <v>0.9</v>
      </c>
      <c r="AO84">
        <v>0</v>
      </c>
      <c r="AP84">
        <v>0.24</v>
      </c>
      <c r="AQ84">
        <v>37.69</v>
      </c>
      <c r="AR84">
        <v>33.450000000000003</v>
      </c>
      <c r="AS84">
        <v>36.6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8.1300000000000008</v>
      </c>
      <c r="AZ84">
        <v>7.4</v>
      </c>
      <c r="BA84">
        <v>4.67</v>
      </c>
      <c r="BB84">
        <v>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2659.74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465.06</v>
      </c>
      <c r="L85">
        <v>387.11</v>
      </c>
      <c r="M85">
        <v>92.23</v>
      </c>
      <c r="N85">
        <v>102.49</v>
      </c>
      <c r="O85">
        <v>125.57</v>
      </c>
      <c r="P85">
        <v>140.58000000000001</v>
      </c>
      <c r="Q85">
        <v>19.899999999999999</v>
      </c>
      <c r="R85">
        <v>42.1</v>
      </c>
      <c r="S85">
        <v>25.62</v>
      </c>
      <c r="T85">
        <v>1.81</v>
      </c>
      <c r="U85">
        <v>335.68</v>
      </c>
      <c r="V85">
        <v>13.12</v>
      </c>
      <c r="W85">
        <v>44.03</v>
      </c>
      <c r="X85">
        <v>141.21</v>
      </c>
      <c r="Y85">
        <v>0</v>
      </c>
      <c r="Z85">
        <v>3.17</v>
      </c>
      <c r="AA85">
        <v>40.54</v>
      </c>
      <c r="AB85">
        <v>46.88</v>
      </c>
      <c r="AC85">
        <v>33.65</v>
      </c>
      <c r="AD85">
        <v>21.03</v>
      </c>
      <c r="AE85">
        <v>57.17</v>
      </c>
      <c r="AF85">
        <v>10.01</v>
      </c>
      <c r="AG85">
        <v>49.88</v>
      </c>
      <c r="AH85">
        <v>118.36</v>
      </c>
      <c r="AI85">
        <v>32.43</v>
      </c>
      <c r="AJ85">
        <v>0</v>
      </c>
      <c r="AK85">
        <v>66.47</v>
      </c>
      <c r="AL85">
        <v>25.71</v>
      </c>
      <c r="AM85">
        <v>18.16</v>
      </c>
      <c r="AN85">
        <v>0.9</v>
      </c>
      <c r="AO85">
        <v>0</v>
      </c>
      <c r="AP85">
        <v>0.24</v>
      </c>
      <c r="AQ85">
        <v>37.69</v>
      </c>
      <c r="AR85">
        <v>33.450000000000003</v>
      </c>
      <c r="AS85">
        <v>36.6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8.1300000000000008</v>
      </c>
      <c r="AZ85">
        <v>5.54</v>
      </c>
      <c r="BA85">
        <v>4.67</v>
      </c>
      <c r="BB85">
        <v>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2609.4299999999998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465.06</v>
      </c>
      <c r="L86">
        <v>390.85</v>
      </c>
      <c r="M86">
        <v>87.5</v>
      </c>
      <c r="N86">
        <v>118.33</v>
      </c>
      <c r="O86">
        <v>125.57</v>
      </c>
      <c r="P86">
        <v>140.58000000000001</v>
      </c>
      <c r="Q86">
        <v>19.899999999999999</v>
      </c>
      <c r="R86">
        <v>42.1</v>
      </c>
      <c r="S86">
        <v>25.62</v>
      </c>
      <c r="T86">
        <v>1.81</v>
      </c>
      <c r="U86">
        <v>335.68</v>
      </c>
      <c r="V86">
        <v>13.12</v>
      </c>
      <c r="W86">
        <v>44.03</v>
      </c>
      <c r="X86">
        <v>141.21</v>
      </c>
      <c r="Y86">
        <v>0</v>
      </c>
      <c r="Z86">
        <v>3.17</v>
      </c>
      <c r="AA86">
        <v>40.54</v>
      </c>
      <c r="AB86">
        <v>46.88</v>
      </c>
      <c r="AC86">
        <v>33.65</v>
      </c>
      <c r="AD86">
        <v>21.03</v>
      </c>
      <c r="AE86">
        <v>57.17</v>
      </c>
      <c r="AF86">
        <v>10.01</v>
      </c>
      <c r="AG86">
        <v>49.88</v>
      </c>
      <c r="AH86">
        <v>118.36</v>
      </c>
      <c r="AI86">
        <v>32.43</v>
      </c>
      <c r="AJ86">
        <v>0</v>
      </c>
      <c r="AK86">
        <v>66.47</v>
      </c>
      <c r="AL86">
        <v>25.71</v>
      </c>
      <c r="AM86">
        <v>18.16</v>
      </c>
      <c r="AN86">
        <v>0.9</v>
      </c>
      <c r="AO86">
        <v>0</v>
      </c>
      <c r="AP86">
        <v>0.24</v>
      </c>
      <c r="AQ86">
        <v>37.69</v>
      </c>
      <c r="AR86">
        <v>33.450000000000003</v>
      </c>
      <c r="AS86">
        <v>36.6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8.1300000000000008</v>
      </c>
      <c r="AZ86">
        <v>5.54</v>
      </c>
      <c r="BA86">
        <v>4.67</v>
      </c>
      <c r="BB86">
        <v>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2624.2799999999997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525.20000000000005</v>
      </c>
      <c r="L87">
        <v>390.85</v>
      </c>
      <c r="M87">
        <v>92.23</v>
      </c>
      <c r="N87">
        <v>118.33</v>
      </c>
      <c r="O87">
        <v>125.57</v>
      </c>
      <c r="P87">
        <v>140.58000000000001</v>
      </c>
      <c r="Q87">
        <v>19.899999999999999</v>
      </c>
      <c r="R87">
        <v>42.1</v>
      </c>
      <c r="S87">
        <v>25.62</v>
      </c>
      <c r="T87">
        <v>1.81</v>
      </c>
      <c r="U87">
        <v>335.68</v>
      </c>
      <c r="V87">
        <v>13.12</v>
      </c>
      <c r="W87">
        <v>44.03</v>
      </c>
      <c r="X87">
        <v>141.21</v>
      </c>
      <c r="Y87">
        <v>0</v>
      </c>
      <c r="Z87">
        <v>3.17</v>
      </c>
      <c r="AA87">
        <v>40.54</v>
      </c>
      <c r="AB87">
        <v>46.88</v>
      </c>
      <c r="AC87">
        <v>33.65</v>
      </c>
      <c r="AD87">
        <v>21.03</v>
      </c>
      <c r="AE87">
        <v>57.17</v>
      </c>
      <c r="AF87">
        <v>10.01</v>
      </c>
      <c r="AG87">
        <v>49.88</v>
      </c>
      <c r="AH87">
        <v>118.36</v>
      </c>
      <c r="AI87">
        <v>32.43</v>
      </c>
      <c r="AJ87">
        <v>0</v>
      </c>
      <c r="AK87">
        <v>66.47</v>
      </c>
      <c r="AL87">
        <v>25.71</v>
      </c>
      <c r="AM87">
        <v>18.16</v>
      </c>
      <c r="AN87">
        <v>0.9</v>
      </c>
      <c r="AO87">
        <v>0</v>
      </c>
      <c r="AP87">
        <v>0.24</v>
      </c>
      <c r="AQ87">
        <v>37.69</v>
      </c>
      <c r="AR87">
        <v>33.450000000000003</v>
      </c>
      <c r="AS87">
        <v>36.6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8.1300000000000008</v>
      </c>
      <c r="AZ87">
        <v>5.54</v>
      </c>
      <c r="BA87">
        <v>4.67</v>
      </c>
      <c r="BB87">
        <v>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2689.15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525.20000000000005</v>
      </c>
      <c r="L88">
        <v>308.57</v>
      </c>
      <c r="M88">
        <v>92.23</v>
      </c>
      <c r="N88">
        <v>118.33</v>
      </c>
      <c r="O88">
        <v>125.57</v>
      </c>
      <c r="P88">
        <v>140.58000000000001</v>
      </c>
      <c r="Q88">
        <v>19.899999999999999</v>
      </c>
      <c r="R88">
        <v>42.1</v>
      </c>
      <c r="S88">
        <v>25.62</v>
      </c>
      <c r="T88">
        <v>1.81</v>
      </c>
      <c r="U88">
        <v>335.68</v>
      </c>
      <c r="V88">
        <v>13.12</v>
      </c>
      <c r="W88">
        <v>44.03</v>
      </c>
      <c r="X88">
        <v>141.21</v>
      </c>
      <c r="Y88">
        <v>0</v>
      </c>
      <c r="Z88">
        <v>3.17</v>
      </c>
      <c r="AA88">
        <v>40.54</v>
      </c>
      <c r="AB88">
        <v>46.88</v>
      </c>
      <c r="AC88">
        <v>33.65</v>
      </c>
      <c r="AD88">
        <v>21.03</v>
      </c>
      <c r="AE88">
        <v>57.17</v>
      </c>
      <c r="AF88">
        <v>10.01</v>
      </c>
      <c r="AG88">
        <v>49.88</v>
      </c>
      <c r="AH88">
        <v>118.36</v>
      </c>
      <c r="AI88">
        <v>32.43</v>
      </c>
      <c r="AJ88">
        <v>0</v>
      </c>
      <c r="AK88">
        <v>66.47</v>
      </c>
      <c r="AL88">
        <v>25.71</v>
      </c>
      <c r="AM88">
        <v>18.16</v>
      </c>
      <c r="AN88">
        <v>0.9</v>
      </c>
      <c r="AO88">
        <v>0</v>
      </c>
      <c r="AP88">
        <v>0.24</v>
      </c>
      <c r="AQ88">
        <v>37.69</v>
      </c>
      <c r="AR88">
        <v>33.450000000000003</v>
      </c>
      <c r="AS88">
        <v>36.6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8.1300000000000008</v>
      </c>
      <c r="AZ88">
        <v>5.54</v>
      </c>
      <c r="BA88">
        <v>4.67</v>
      </c>
      <c r="BB88">
        <v>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2606.8699999999994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525.20000000000005</v>
      </c>
      <c r="L89">
        <v>207.46</v>
      </c>
      <c r="M89">
        <v>92.23</v>
      </c>
      <c r="N89">
        <v>118.33</v>
      </c>
      <c r="O89">
        <v>125.57</v>
      </c>
      <c r="P89">
        <v>140.58000000000001</v>
      </c>
      <c r="Q89">
        <v>19.899999999999999</v>
      </c>
      <c r="R89">
        <v>42.1</v>
      </c>
      <c r="S89">
        <v>25.62</v>
      </c>
      <c r="T89">
        <v>1.81</v>
      </c>
      <c r="U89">
        <v>335.68</v>
      </c>
      <c r="V89">
        <v>13.12</v>
      </c>
      <c r="W89">
        <v>44.03</v>
      </c>
      <c r="X89">
        <v>141.21</v>
      </c>
      <c r="Y89">
        <v>0</v>
      </c>
      <c r="Z89">
        <v>18.809999999999999</v>
      </c>
      <c r="AA89">
        <v>40.54</v>
      </c>
      <c r="AB89">
        <v>46.88</v>
      </c>
      <c r="AC89">
        <v>33.65</v>
      </c>
      <c r="AD89">
        <v>42.05</v>
      </c>
      <c r="AE89">
        <v>57.17</v>
      </c>
      <c r="AF89">
        <v>11.13</v>
      </c>
      <c r="AG89">
        <v>49.88</v>
      </c>
      <c r="AH89">
        <v>118.36</v>
      </c>
      <c r="AI89">
        <v>38.32</v>
      </c>
      <c r="AJ89">
        <v>0</v>
      </c>
      <c r="AK89">
        <v>66.47</v>
      </c>
      <c r="AL89">
        <v>12.85</v>
      </c>
      <c r="AM89">
        <v>19.309999999999999</v>
      </c>
      <c r="AN89">
        <v>0.9</v>
      </c>
      <c r="AO89">
        <v>0</v>
      </c>
      <c r="AP89">
        <v>0.24</v>
      </c>
      <c r="AQ89">
        <v>37.69</v>
      </c>
      <c r="AR89">
        <v>33.450000000000003</v>
      </c>
      <c r="AS89">
        <v>36.6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8.1300000000000008</v>
      </c>
      <c r="AZ89">
        <v>7.4</v>
      </c>
      <c r="BA89">
        <v>4.67</v>
      </c>
      <c r="BB89">
        <v>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2539.58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501.15</v>
      </c>
      <c r="L90">
        <v>207.46</v>
      </c>
      <c r="M90">
        <v>92.23</v>
      </c>
      <c r="N90">
        <v>118.33</v>
      </c>
      <c r="O90">
        <v>125.57</v>
      </c>
      <c r="P90">
        <v>140.58000000000001</v>
      </c>
      <c r="Q90">
        <v>19.899999999999999</v>
      </c>
      <c r="R90">
        <v>42.1</v>
      </c>
      <c r="S90">
        <v>25.62</v>
      </c>
      <c r="T90">
        <v>1.81</v>
      </c>
      <c r="U90">
        <v>335.68</v>
      </c>
      <c r="V90">
        <v>13.12</v>
      </c>
      <c r="W90">
        <v>44.03</v>
      </c>
      <c r="X90">
        <v>141.21</v>
      </c>
      <c r="Y90">
        <v>0</v>
      </c>
      <c r="Z90">
        <v>18.809999999999999</v>
      </c>
      <c r="AA90">
        <v>40.54</v>
      </c>
      <c r="AB90">
        <v>46.88</v>
      </c>
      <c r="AC90">
        <v>33.65</v>
      </c>
      <c r="AD90">
        <v>42.05</v>
      </c>
      <c r="AE90">
        <v>57.17</v>
      </c>
      <c r="AF90">
        <v>11.13</v>
      </c>
      <c r="AG90">
        <v>49.88</v>
      </c>
      <c r="AH90">
        <v>132.88999999999999</v>
      </c>
      <c r="AI90">
        <v>38.32</v>
      </c>
      <c r="AJ90">
        <v>0</v>
      </c>
      <c r="AK90">
        <v>66.47</v>
      </c>
      <c r="AL90">
        <v>12.85</v>
      </c>
      <c r="AM90">
        <v>19.309999999999999</v>
      </c>
      <c r="AN90">
        <v>0.9</v>
      </c>
      <c r="AO90">
        <v>0</v>
      </c>
      <c r="AP90">
        <v>0.24</v>
      </c>
      <c r="AQ90">
        <v>37.69</v>
      </c>
      <c r="AR90">
        <v>33.450000000000003</v>
      </c>
      <c r="AS90">
        <v>36.6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8.1300000000000008</v>
      </c>
      <c r="AZ90">
        <v>7.4</v>
      </c>
      <c r="BA90">
        <v>5.17</v>
      </c>
      <c r="BB90">
        <v>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2530.5599999999995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453.05</v>
      </c>
      <c r="L91">
        <v>255.56</v>
      </c>
      <c r="M91">
        <v>92.23</v>
      </c>
      <c r="N91">
        <v>118.33</v>
      </c>
      <c r="O91">
        <v>125.57</v>
      </c>
      <c r="P91">
        <v>140.58000000000001</v>
      </c>
      <c r="Q91">
        <v>20.100000000000001</v>
      </c>
      <c r="R91">
        <v>42.19</v>
      </c>
      <c r="S91">
        <v>26</v>
      </c>
      <c r="T91">
        <v>1.75</v>
      </c>
      <c r="U91">
        <v>335.68</v>
      </c>
      <c r="V91">
        <v>13.12</v>
      </c>
      <c r="W91">
        <v>44.03</v>
      </c>
      <c r="X91">
        <v>141.21</v>
      </c>
      <c r="Y91">
        <v>0</v>
      </c>
      <c r="Z91">
        <v>18.809999999999999</v>
      </c>
      <c r="AA91">
        <v>40.54</v>
      </c>
      <c r="AB91">
        <v>46.88</v>
      </c>
      <c r="AC91">
        <v>33.65</v>
      </c>
      <c r="AD91">
        <v>42.05</v>
      </c>
      <c r="AE91">
        <v>57.17</v>
      </c>
      <c r="AF91">
        <v>11.13</v>
      </c>
      <c r="AG91">
        <v>49.88</v>
      </c>
      <c r="AH91">
        <v>132.88999999999999</v>
      </c>
      <c r="AI91">
        <v>38.32</v>
      </c>
      <c r="AJ91">
        <v>0</v>
      </c>
      <c r="AK91">
        <v>66.47</v>
      </c>
      <c r="AL91">
        <v>12.85</v>
      </c>
      <c r="AM91">
        <v>19.309999999999999</v>
      </c>
      <c r="AN91">
        <v>0.9</v>
      </c>
      <c r="AO91">
        <v>0</v>
      </c>
      <c r="AP91">
        <v>0.24</v>
      </c>
      <c r="AQ91">
        <v>37.69</v>
      </c>
      <c r="AR91">
        <v>33.450000000000003</v>
      </c>
      <c r="AS91">
        <v>36.6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8.1300000000000008</v>
      </c>
      <c r="AZ91">
        <v>7.4</v>
      </c>
      <c r="BA91">
        <v>5.17</v>
      </c>
      <c r="BB91">
        <v>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2531.1699999999996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453.05</v>
      </c>
      <c r="L92">
        <v>265.18</v>
      </c>
      <c r="M92">
        <v>92.23</v>
      </c>
      <c r="N92">
        <v>118.33</v>
      </c>
      <c r="O92">
        <v>125.57</v>
      </c>
      <c r="P92">
        <v>140.58000000000001</v>
      </c>
      <c r="Q92">
        <v>20.100000000000001</v>
      </c>
      <c r="R92">
        <v>42.19</v>
      </c>
      <c r="S92">
        <v>26</v>
      </c>
      <c r="T92">
        <v>0.55000000000000004</v>
      </c>
      <c r="U92">
        <v>335.68</v>
      </c>
      <c r="V92">
        <v>13.12</v>
      </c>
      <c r="W92">
        <v>44.03</v>
      </c>
      <c r="X92">
        <v>141.21</v>
      </c>
      <c r="Y92">
        <v>0</v>
      </c>
      <c r="Z92">
        <v>18.809999999999999</v>
      </c>
      <c r="AA92">
        <v>40.54</v>
      </c>
      <c r="AB92">
        <v>46.88</v>
      </c>
      <c r="AC92">
        <v>33.65</v>
      </c>
      <c r="AD92">
        <v>42.05</v>
      </c>
      <c r="AE92">
        <v>57.17</v>
      </c>
      <c r="AF92">
        <v>11.13</v>
      </c>
      <c r="AG92">
        <v>49.88</v>
      </c>
      <c r="AH92">
        <v>106.32</v>
      </c>
      <c r="AI92">
        <v>38.32</v>
      </c>
      <c r="AJ92">
        <v>0</v>
      </c>
      <c r="AK92">
        <v>66.47</v>
      </c>
      <c r="AL92">
        <v>12.85</v>
      </c>
      <c r="AM92">
        <v>19.309999999999999</v>
      </c>
      <c r="AN92">
        <v>0.9</v>
      </c>
      <c r="AO92">
        <v>0</v>
      </c>
      <c r="AP92">
        <v>0.24</v>
      </c>
      <c r="AQ92">
        <v>37.69</v>
      </c>
      <c r="AR92">
        <v>33.450000000000003</v>
      </c>
      <c r="AS92">
        <v>36.6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8.1300000000000008</v>
      </c>
      <c r="AZ92">
        <v>7.4</v>
      </c>
      <c r="BA92">
        <v>4.1900000000000004</v>
      </c>
      <c r="BB92">
        <v>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2512.04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519.80999999999995</v>
      </c>
      <c r="L93">
        <v>313.38</v>
      </c>
      <c r="M93">
        <v>92.23</v>
      </c>
      <c r="N93">
        <v>118.33</v>
      </c>
      <c r="O93">
        <v>125.57</v>
      </c>
      <c r="P93">
        <v>140.58000000000001</v>
      </c>
      <c r="Q93">
        <v>19.899999999999999</v>
      </c>
      <c r="R93">
        <v>42.1</v>
      </c>
      <c r="S93">
        <v>25.62</v>
      </c>
      <c r="T93">
        <v>1.81</v>
      </c>
      <c r="U93">
        <v>335.68</v>
      </c>
      <c r="V93">
        <v>13.12</v>
      </c>
      <c r="W93">
        <v>44.03</v>
      </c>
      <c r="X93">
        <v>141.21</v>
      </c>
      <c r="Y93">
        <v>0</v>
      </c>
      <c r="Z93">
        <v>6.27</v>
      </c>
      <c r="AA93">
        <v>40.54</v>
      </c>
      <c r="AB93">
        <v>46.88</v>
      </c>
      <c r="AC93">
        <v>22.41</v>
      </c>
      <c r="AD93">
        <v>21.03</v>
      </c>
      <c r="AE93">
        <v>38.11</v>
      </c>
      <c r="AF93">
        <v>10.01</v>
      </c>
      <c r="AG93">
        <v>49.88</v>
      </c>
      <c r="AH93">
        <v>78.12</v>
      </c>
      <c r="AI93">
        <v>32.43</v>
      </c>
      <c r="AJ93">
        <v>0</v>
      </c>
      <c r="AK93">
        <v>66.47</v>
      </c>
      <c r="AL93">
        <v>12.85</v>
      </c>
      <c r="AM93">
        <v>18.16</v>
      </c>
      <c r="AN93">
        <v>0.9</v>
      </c>
      <c r="AO93">
        <v>0</v>
      </c>
      <c r="AP93">
        <v>0.24</v>
      </c>
      <c r="AQ93">
        <v>37.69</v>
      </c>
      <c r="AR93">
        <v>33.450000000000003</v>
      </c>
      <c r="AS93">
        <v>36.6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8.1300000000000008</v>
      </c>
      <c r="AZ93">
        <v>5.54</v>
      </c>
      <c r="BA93">
        <v>3.08</v>
      </c>
      <c r="BB93">
        <v>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2524.3999999999992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585.66</v>
      </c>
      <c r="L94">
        <v>390.72</v>
      </c>
      <c r="M94">
        <v>92.23</v>
      </c>
      <c r="N94">
        <v>118.33</v>
      </c>
      <c r="O94">
        <v>125.57</v>
      </c>
      <c r="P94">
        <v>140.58000000000001</v>
      </c>
      <c r="Q94">
        <v>19.899999999999999</v>
      </c>
      <c r="R94">
        <v>42.1</v>
      </c>
      <c r="S94">
        <v>25.62</v>
      </c>
      <c r="T94">
        <v>1.81</v>
      </c>
      <c r="U94">
        <v>335.68</v>
      </c>
      <c r="V94">
        <v>13.12</v>
      </c>
      <c r="W94">
        <v>44.03</v>
      </c>
      <c r="X94">
        <v>141.21</v>
      </c>
      <c r="Y94">
        <v>0</v>
      </c>
      <c r="Z94">
        <v>6.27</v>
      </c>
      <c r="AA94">
        <v>40.54</v>
      </c>
      <c r="AB94">
        <v>46.88</v>
      </c>
      <c r="AC94">
        <v>22.41</v>
      </c>
      <c r="AD94">
        <v>10.51</v>
      </c>
      <c r="AE94">
        <v>19.059999999999999</v>
      </c>
      <c r="AF94">
        <v>10.01</v>
      </c>
      <c r="AG94">
        <v>49.88</v>
      </c>
      <c r="AH94">
        <v>50.03</v>
      </c>
      <c r="AI94">
        <v>32.43</v>
      </c>
      <c r="AJ94">
        <v>0</v>
      </c>
      <c r="AK94">
        <v>66.47</v>
      </c>
      <c r="AL94">
        <v>12.85</v>
      </c>
      <c r="AM94">
        <v>18.16</v>
      </c>
      <c r="AN94">
        <v>0.9</v>
      </c>
      <c r="AO94">
        <v>0</v>
      </c>
      <c r="AP94">
        <v>0.24</v>
      </c>
      <c r="AQ94">
        <v>37.69</v>
      </c>
      <c r="AR94">
        <v>33.450000000000003</v>
      </c>
      <c r="AS94">
        <v>36.6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8.1300000000000008</v>
      </c>
      <c r="AZ94">
        <v>3.7</v>
      </c>
      <c r="BA94">
        <v>1.97</v>
      </c>
      <c r="BB94">
        <v>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2606.9799999999987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585.66</v>
      </c>
      <c r="L95">
        <v>390.85</v>
      </c>
      <c r="M95">
        <v>92.23</v>
      </c>
      <c r="N95">
        <v>118.33</v>
      </c>
      <c r="O95">
        <v>125.57</v>
      </c>
      <c r="P95">
        <v>140.58000000000001</v>
      </c>
      <c r="Q95">
        <v>19.899999999999999</v>
      </c>
      <c r="R95">
        <v>42.1</v>
      </c>
      <c r="S95">
        <v>25.62</v>
      </c>
      <c r="T95">
        <v>1.81</v>
      </c>
      <c r="U95">
        <v>335.68</v>
      </c>
      <c r="V95">
        <v>13.12</v>
      </c>
      <c r="W95">
        <v>44.03</v>
      </c>
      <c r="X95">
        <v>141.21</v>
      </c>
      <c r="Y95">
        <v>0</v>
      </c>
      <c r="Z95">
        <v>6.27</v>
      </c>
      <c r="AA95">
        <v>40.54</v>
      </c>
      <c r="AB95">
        <v>46.88</v>
      </c>
      <c r="AC95">
        <v>22.41</v>
      </c>
      <c r="AD95">
        <v>0</v>
      </c>
      <c r="AE95">
        <v>19.059999999999999</v>
      </c>
      <c r="AF95">
        <v>10.01</v>
      </c>
      <c r="AG95">
        <v>49.88</v>
      </c>
      <c r="AH95">
        <v>26.58</v>
      </c>
      <c r="AI95">
        <v>32.43</v>
      </c>
      <c r="AJ95">
        <v>0</v>
      </c>
      <c r="AK95">
        <v>66.47</v>
      </c>
      <c r="AL95">
        <v>12.85</v>
      </c>
      <c r="AM95">
        <v>18.16</v>
      </c>
      <c r="AN95">
        <v>0.9</v>
      </c>
      <c r="AO95">
        <v>0</v>
      </c>
      <c r="AP95">
        <v>0.74</v>
      </c>
      <c r="AQ95">
        <v>37.69</v>
      </c>
      <c r="AR95">
        <v>33.450000000000003</v>
      </c>
      <c r="AS95">
        <v>36.6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8.1300000000000008</v>
      </c>
      <c r="AZ95">
        <v>1.85</v>
      </c>
      <c r="BA95">
        <v>1.05</v>
      </c>
      <c r="BB95">
        <v>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2570.8799999999987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585.66</v>
      </c>
      <c r="L96">
        <v>390.85</v>
      </c>
      <c r="M96">
        <v>92.23</v>
      </c>
      <c r="N96">
        <v>118.33</v>
      </c>
      <c r="O96">
        <v>125.57</v>
      </c>
      <c r="P96">
        <v>140.58000000000001</v>
      </c>
      <c r="Q96">
        <v>19.899999999999999</v>
      </c>
      <c r="R96">
        <v>42.1</v>
      </c>
      <c r="S96">
        <v>25.62</v>
      </c>
      <c r="T96">
        <v>1.81</v>
      </c>
      <c r="U96">
        <v>335.68</v>
      </c>
      <c r="V96">
        <v>13.12</v>
      </c>
      <c r="W96">
        <v>44.03</v>
      </c>
      <c r="X96">
        <v>141.21</v>
      </c>
      <c r="Y96">
        <v>0</v>
      </c>
      <c r="Z96">
        <v>6.27</v>
      </c>
      <c r="AA96">
        <v>40.54</v>
      </c>
      <c r="AB96">
        <v>46.88</v>
      </c>
      <c r="AC96">
        <v>22.41</v>
      </c>
      <c r="AD96">
        <v>0</v>
      </c>
      <c r="AE96">
        <v>19.059999999999999</v>
      </c>
      <c r="AF96">
        <v>10.01</v>
      </c>
      <c r="AG96">
        <v>49.88</v>
      </c>
      <c r="AH96">
        <v>0</v>
      </c>
      <c r="AI96">
        <v>18.86</v>
      </c>
      <c r="AJ96">
        <v>0</v>
      </c>
      <c r="AK96">
        <v>66.47</v>
      </c>
      <c r="AL96">
        <v>12.85</v>
      </c>
      <c r="AM96">
        <v>18.16</v>
      </c>
      <c r="AN96">
        <v>0.9</v>
      </c>
      <c r="AO96">
        <v>0</v>
      </c>
      <c r="AP96">
        <v>0.74</v>
      </c>
      <c r="AQ96">
        <v>25.12</v>
      </c>
      <c r="AR96">
        <v>33.450000000000003</v>
      </c>
      <c r="AS96">
        <v>36.6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8.1300000000000008</v>
      </c>
      <c r="AZ96">
        <v>1.85</v>
      </c>
      <c r="BA96">
        <v>0</v>
      </c>
      <c r="BB96">
        <v>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2517.1099999999988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547.48</v>
      </c>
      <c r="L97">
        <v>487.19</v>
      </c>
      <c r="M97">
        <v>92.23</v>
      </c>
      <c r="N97">
        <v>108.26</v>
      </c>
      <c r="O97">
        <v>125.57</v>
      </c>
      <c r="P97">
        <v>140.58000000000001</v>
      </c>
      <c r="Q97">
        <v>19.899999999999999</v>
      </c>
      <c r="R97">
        <v>42.1</v>
      </c>
      <c r="S97">
        <v>25.62</v>
      </c>
      <c r="T97">
        <v>1.81</v>
      </c>
      <c r="U97">
        <v>335.68</v>
      </c>
      <c r="V97">
        <v>13.12</v>
      </c>
      <c r="W97">
        <v>44.03</v>
      </c>
      <c r="X97">
        <v>141.21</v>
      </c>
      <c r="Y97">
        <v>0</v>
      </c>
      <c r="Z97">
        <v>12.54</v>
      </c>
      <c r="AA97">
        <v>27.03</v>
      </c>
      <c r="AB97">
        <v>46.88</v>
      </c>
      <c r="AC97">
        <v>22.41</v>
      </c>
      <c r="AD97">
        <v>0</v>
      </c>
      <c r="AE97">
        <v>19.059999999999999</v>
      </c>
      <c r="AF97">
        <v>10.01</v>
      </c>
      <c r="AG97">
        <v>49.88</v>
      </c>
      <c r="AH97">
        <v>0</v>
      </c>
      <c r="AI97">
        <v>18.86</v>
      </c>
      <c r="AJ97">
        <v>0</v>
      </c>
      <c r="AK97">
        <v>66.47</v>
      </c>
      <c r="AL97">
        <v>12.85</v>
      </c>
      <c r="AM97">
        <v>18.16</v>
      </c>
      <c r="AN97">
        <v>0.9</v>
      </c>
      <c r="AO97">
        <v>0</v>
      </c>
      <c r="AP97">
        <v>0.74</v>
      </c>
      <c r="AQ97">
        <v>25.12</v>
      </c>
      <c r="AR97">
        <v>33.450000000000003</v>
      </c>
      <c r="AS97">
        <v>36.6</v>
      </c>
      <c r="AT97">
        <v>19.14</v>
      </c>
      <c r="AU97">
        <v>0</v>
      </c>
      <c r="AV97">
        <v>0</v>
      </c>
      <c r="AW97">
        <v>0</v>
      </c>
      <c r="AX97">
        <v>0</v>
      </c>
      <c r="AY97">
        <v>8.1300000000000008</v>
      </c>
      <c r="AZ97">
        <v>0</v>
      </c>
      <c r="BA97">
        <v>0</v>
      </c>
      <c r="BB97">
        <v>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2556.0099999999993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547.48</v>
      </c>
      <c r="L98">
        <v>487.19</v>
      </c>
      <c r="M98">
        <v>92.23</v>
      </c>
      <c r="N98">
        <v>108.26</v>
      </c>
      <c r="O98">
        <v>125.57</v>
      </c>
      <c r="P98">
        <v>140.58000000000001</v>
      </c>
      <c r="Q98">
        <v>19.899999999999999</v>
      </c>
      <c r="R98">
        <v>42.1</v>
      </c>
      <c r="S98">
        <v>25.62</v>
      </c>
      <c r="T98">
        <v>1.81</v>
      </c>
      <c r="U98">
        <v>335.68</v>
      </c>
      <c r="V98">
        <v>13.12</v>
      </c>
      <c r="W98">
        <v>44.03</v>
      </c>
      <c r="X98">
        <v>141.21</v>
      </c>
      <c r="Y98">
        <v>0</v>
      </c>
      <c r="Z98">
        <v>12.54</v>
      </c>
      <c r="AA98">
        <v>13.51</v>
      </c>
      <c r="AB98">
        <v>46.88</v>
      </c>
      <c r="AC98">
        <v>22.41</v>
      </c>
      <c r="AD98">
        <v>0</v>
      </c>
      <c r="AE98">
        <v>19.059999999999999</v>
      </c>
      <c r="AF98">
        <v>10.01</v>
      </c>
      <c r="AG98">
        <v>49.88</v>
      </c>
      <c r="AH98">
        <v>0</v>
      </c>
      <c r="AI98">
        <v>16.22</v>
      </c>
      <c r="AJ98">
        <v>0</v>
      </c>
      <c r="AK98">
        <v>66.47</v>
      </c>
      <c r="AL98">
        <v>12.85</v>
      </c>
      <c r="AM98">
        <v>18.16</v>
      </c>
      <c r="AN98">
        <v>0.9</v>
      </c>
      <c r="AO98">
        <v>0</v>
      </c>
      <c r="AP98">
        <v>0.74</v>
      </c>
      <c r="AQ98">
        <v>25.12</v>
      </c>
      <c r="AR98">
        <v>33.450000000000003</v>
      </c>
      <c r="AS98">
        <v>36.6</v>
      </c>
      <c r="AT98">
        <v>17.600000000000001</v>
      </c>
      <c r="AU98">
        <v>0</v>
      </c>
      <c r="AV98">
        <v>0</v>
      </c>
      <c r="AW98">
        <v>0</v>
      </c>
      <c r="AX98">
        <v>0</v>
      </c>
      <c r="AY98">
        <v>8.1300000000000008</v>
      </c>
      <c r="AZ98">
        <v>0</v>
      </c>
      <c r="BA98">
        <v>0</v>
      </c>
      <c r="BB98">
        <v>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2538.309999999999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9.670235000000007</v>
      </c>
      <c r="L99">
        <f t="shared" si="2"/>
        <v>8.5179149999999932</v>
      </c>
      <c r="M99">
        <f t="shared" si="2"/>
        <v>2.1435149999999976</v>
      </c>
      <c r="N99">
        <f t="shared" si="2"/>
        <v>2.5816624999999993</v>
      </c>
      <c r="O99">
        <f t="shared" si="2"/>
        <v>2.8188749999999962</v>
      </c>
      <c r="P99">
        <f t="shared" si="2"/>
        <v>3.2147025000000009</v>
      </c>
      <c r="Q99">
        <f t="shared" si="2"/>
        <v>0.39133250000000031</v>
      </c>
      <c r="R99">
        <f t="shared" si="2"/>
        <v>0.82291749999999897</v>
      </c>
      <c r="S99">
        <f t="shared" si="2"/>
        <v>0.50792499999999963</v>
      </c>
      <c r="T99">
        <f t="shared" si="2"/>
        <v>4.0882500000000016E-2</v>
      </c>
      <c r="U99">
        <f t="shared" si="2"/>
        <v>8.2110100000000017</v>
      </c>
      <c r="V99">
        <f t="shared" si="2"/>
        <v>0.27228749999999968</v>
      </c>
      <c r="W99">
        <f t="shared" si="2"/>
        <v>0.93107750000000067</v>
      </c>
      <c r="X99">
        <f t="shared" si="2"/>
        <v>2.9807974999999969</v>
      </c>
      <c r="Y99">
        <f t="shared" si="2"/>
        <v>0</v>
      </c>
      <c r="Z99">
        <f t="shared" si="2"/>
        <v>0.27904999999999958</v>
      </c>
      <c r="AA99">
        <f t="shared" si="2"/>
        <v>0.27353499999999992</v>
      </c>
      <c r="AB99">
        <f t="shared" si="2"/>
        <v>0.39637750000000027</v>
      </c>
      <c r="AC99">
        <f t="shared" si="2"/>
        <v>0.24156499999999989</v>
      </c>
      <c r="AD99">
        <f t="shared" si="2"/>
        <v>0.19258999999999996</v>
      </c>
      <c r="AE99">
        <f t="shared" si="2"/>
        <v>0.68173499999999987</v>
      </c>
      <c r="AF99">
        <f t="shared" si="2"/>
        <v>0.24151499999999987</v>
      </c>
      <c r="AG99">
        <f t="shared" si="2"/>
        <v>1.197120000000002</v>
      </c>
      <c r="AH99">
        <f t="shared" si="2"/>
        <v>1.0264425000000001</v>
      </c>
      <c r="AI99">
        <f t="shared" si="2"/>
        <v>0.23044749999999997</v>
      </c>
      <c r="AJ99">
        <f t="shared" si="2"/>
        <v>0</v>
      </c>
      <c r="AK99">
        <f t="shared" si="2"/>
        <v>1.5952800000000009</v>
      </c>
      <c r="AL99">
        <f t="shared" si="2"/>
        <v>0.75685000000000002</v>
      </c>
      <c r="AM99">
        <f t="shared" si="2"/>
        <v>0.18050999999999989</v>
      </c>
      <c r="AN99">
        <f t="shared" si="2"/>
        <v>2.1600000000000015E-2</v>
      </c>
      <c r="AO99">
        <f t="shared" si="2"/>
        <v>0</v>
      </c>
      <c r="AP99">
        <f t="shared" si="2"/>
        <v>1.7789999999999986E-2</v>
      </c>
      <c r="AQ99">
        <f t="shared" si="2"/>
        <v>0.37678250000000024</v>
      </c>
      <c r="AR99">
        <f t="shared" si="2"/>
        <v>0.83147999999999866</v>
      </c>
      <c r="AS99">
        <f t="shared" si="2"/>
        <v>0.88295999999999852</v>
      </c>
      <c r="AT99">
        <f t="shared" si="2"/>
        <v>0.43251500000000009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0.19240999999999991</v>
      </c>
      <c r="AZ99">
        <f t="shared" si="2"/>
        <v>3.5597500000000004E-2</v>
      </c>
      <c r="BA99">
        <f t="shared" si="2"/>
        <v>4.0334999999999989E-2</v>
      </c>
      <c r="BB99">
        <f t="shared" si="2"/>
        <v>7.1999999999999995E-2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53.301622500000001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Q83" activePane="bottomRight" state="frozen"/>
      <selection sqref="A1:D35"/>
      <selection pane="topRight" sqref="A1:D35"/>
      <selection pane="bottomLeft" sqref="A1:D35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1">
        <f>Allocation_SG!A1</f>
        <v>45753</v>
      </c>
      <c r="B1" s="35" t="s">
        <v>447</v>
      </c>
      <c r="C1" s="35" t="s">
        <v>448</v>
      </c>
      <c r="D1" s="94" t="s">
        <v>314</v>
      </c>
      <c r="E1" s="113" t="s">
        <v>506</v>
      </c>
      <c r="F1" s="35" t="s">
        <v>507</v>
      </c>
      <c r="G1" s="35" t="s">
        <v>508</v>
      </c>
      <c r="H1" s="35"/>
      <c r="I1" s="35"/>
      <c r="J1" s="38" t="s">
        <v>449</v>
      </c>
      <c r="K1" s="38" t="s">
        <v>450</v>
      </c>
      <c r="L1" s="38" t="s">
        <v>451</v>
      </c>
      <c r="M1" t="s">
        <v>452</v>
      </c>
      <c r="N1" s="39" t="s">
        <v>484</v>
      </c>
      <c r="O1" t="s">
        <v>453</v>
      </c>
      <c r="P1" t="s">
        <v>454</v>
      </c>
      <c r="Q1" s="200" t="s">
        <v>498</v>
      </c>
      <c r="R1" s="94" t="s">
        <v>455</v>
      </c>
      <c r="S1" s="94" t="s">
        <v>456</v>
      </c>
      <c r="T1" s="94" t="s">
        <v>457</v>
      </c>
      <c r="U1" t="s">
        <v>458</v>
      </c>
      <c r="V1" t="s">
        <v>338</v>
      </c>
      <c r="W1" t="s">
        <v>459</v>
      </c>
      <c r="X1" t="s">
        <v>460</v>
      </c>
      <c r="Y1" t="s">
        <v>461</v>
      </c>
      <c r="Z1" t="s">
        <v>462</v>
      </c>
      <c r="AA1" t="s">
        <v>463</v>
      </c>
      <c r="AB1" t="s">
        <v>464</v>
      </c>
      <c r="AC1" t="s">
        <v>465</v>
      </c>
      <c r="AD1" s="149" t="s">
        <v>466</v>
      </c>
      <c r="AE1" s="149" t="s">
        <v>474</v>
      </c>
      <c r="AF1" s="149" t="s">
        <v>473</v>
      </c>
      <c r="AG1" s="67" t="s">
        <v>467</v>
      </c>
      <c r="AH1" s="67" t="s">
        <v>468</v>
      </c>
      <c r="AI1" s="67" t="s">
        <v>469</v>
      </c>
      <c r="AJ1" t="s">
        <v>470</v>
      </c>
      <c r="AK1" s="148" t="s">
        <v>471</v>
      </c>
      <c r="AL1" s="148" t="s">
        <v>472</v>
      </c>
    </row>
    <row r="2" spans="1:38">
      <c r="A2" s="26" t="s">
        <v>44</v>
      </c>
      <c r="B2" s="35" t="s">
        <v>447</v>
      </c>
      <c r="C2" s="35" t="s">
        <v>448</v>
      </c>
      <c r="D2" s="94"/>
      <c r="E2" s="35" t="s">
        <v>506</v>
      </c>
      <c r="F2" s="35" t="s">
        <v>507</v>
      </c>
      <c r="G2" s="35" t="s">
        <v>508</v>
      </c>
      <c r="H2" s="35"/>
      <c r="I2" s="35"/>
      <c r="J2" s="38" t="s">
        <v>449</v>
      </c>
      <c r="K2" s="38" t="s">
        <v>450</v>
      </c>
      <c r="L2" s="38" t="s">
        <v>451</v>
      </c>
      <c r="M2" t="s">
        <v>452</v>
      </c>
      <c r="N2" t="s">
        <v>484</v>
      </c>
      <c r="O2" t="s">
        <v>453</v>
      </c>
      <c r="P2" t="s">
        <v>454</v>
      </c>
      <c r="Q2" t="s">
        <v>498</v>
      </c>
      <c r="R2" s="94" t="s">
        <v>455</v>
      </c>
      <c r="S2" s="94" t="s">
        <v>456</v>
      </c>
      <c r="T2" s="94" t="s">
        <v>457</v>
      </c>
      <c r="U2" t="s">
        <v>458</v>
      </c>
      <c r="V2" t="s">
        <v>338</v>
      </c>
      <c r="W2" t="s">
        <v>459</v>
      </c>
      <c r="X2" t="s">
        <v>460</v>
      </c>
      <c r="Y2" t="s">
        <v>461</v>
      </c>
      <c r="Z2" t="s">
        <v>462</v>
      </c>
      <c r="AA2" t="s">
        <v>463</v>
      </c>
      <c r="AB2" t="s">
        <v>464</v>
      </c>
      <c r="AC2" t="s">
        <v>465</v>
      </c>
      <c r="AD2" t="s">
        <v>466</v>
      </c>
      <c r="AE2" t="s">
        <v>474</v>
      </c>
      <c r="AF2" t="s">
        <v>473</v>
      </c>
      <c r="AG2" t="s">
        <v>467</v>
      </c>
      <c r="AH2" t="s">
        <v>468</v>
      </c>
      <c r="AI2" t="s">
        <v>469</v>
      </c>
      <c r="AJ2" t="s">
        <v>470</v>
      </c>
      <c r="AK2" t="s">
        <v>471</v>
      </c>
      <c r="AL2" t="s">
        <v>472</v>
      </c>
    </row>
    <row r="3" spans="1:38">
      <c r="A3" t="s">
        <v>45</v>
      </c>
      <c r="B3" s="35">
        <v>260.29000000000002</v>
      </c>
      <c r="C3" s="35">
        <v>86.76</v>
      </c>
      <c r="D3" s="94">
        <f>R3+S3+T3</f>
        <v>0</v>
      </c>
      <c r="E3" s="35">
        <v>5.77</v>
      </c>
      <c r="F3" s="35">
        <v>0</v>
      </c>
      <c r="G3" s="35">
        <v>0</v>
      </c>
      <c r="H3" s="35"/>
      <c r="I3" s="35"/>
      <c r="J3" s="38">
        <v>0</v>
      </c>
      <c r="K3" s="38">
        <v>0</v>
      </c>
      <c r="L3" s="38">
        <v>0</v>
      </c>
      <c r="M3">
        <v>115.01</v>
      </c>
      <c r="N3">
        <v>271.98</v>
      </c>
      <c r="O3">
        <v>100.21</v>
      </c>
      <c r="P3">
        <v>3.11</v>
      </c>
      <c r="Q3">
        <v>2.98</v>
      </c>
      <c r="R3" s="94">
        <v>0</v>
      </c>
      <c r="S3" s="94">
        <v>0</v>
      </c>
      <c r="T3" s="94">
        <v>0</v>
      </c>
      <c r="U3">
        <v>3.3</v>
      </c>
      <c r="V3">
        <v>0</v>
      </c>
      <c r="W3">
        <v>2.2400000000000002</v>
      </c>
      <c r="X3">
        <v>85.01</v>
      </c>
      <c r="Y3">
        <v>28.33</v>
      </c>
      <c r="Z3">
        <v>28.33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18.66</v>
      </c>
      <c r="AH3">
        <v>63.33</v>
      </c>
      <c r="AI3">
        <v>63.33</v>
      </c>
      <c r="AJ3">
        <v>30.78</v>
      </c>
      <c r="AK3">
        <v>0</v>
      </c>
      <c r="AL3">
        <v>0</v>
      </c>
    </row>
    <row r="4" spans="1:38">
      <c r="A4" t="s">
        <v>46</v>
      </c>
      <c r="B4" s="35">
        <v>260.29000000000002</v>
      </c>
      <c r="C4" s="35">
        <v>86.76</v>
      </c>
      <c r="D4" s="94">
        <f t="shared" ref="D4:D67" si="0">R4+S4+T4</f>
        <v>0</v>
      </c>
      <c r="E4" s="35">
        <v>5.77</v>
      </c>
      <c r="F4" s="35">
        <v>0</v>
      </c>
      <c r="G4" s="35">
        <v>0</v>
      </c>
      <c r="H4" s="35"/>
      <c r="I4" s="35"/>
      <c r="J4" s="38">
        <v>0</v>
      </c>
      <c r="K4" s="38">
        <v>0</v>
      </c>
      <c r="L4" s="38">
        <v>0</v>
      </c>
      <c r="M4">
        <v>115.01</v>
      </c>
      <c r="N4">
        <v>271.98</v>
      </c>
      <c r="O4">
        <v>100.21</v>
      </c>
      <c r="P4">
        <v>3.11</v>
      </c>
      <c r="Q4">
        <v>2.98</v>
      </c>
      <c r="R4" s="94">
        <v>0</v>
      </c>
      <c r="S4" s="94">
        <v>0</v>
      </c>
      <c r="T4" s="94">
        <v>0</v>
      </c>
      <c r="U4">
        <v>3.3</v>
      </c>
      <c r="V4">
        <v>0</v>
      </c>
      <c r="W4">
        <v>2.2400000000000002</v>
      </c>
      <c r="X4">
        <v>87</v>
      </c>
      <c r="Y4">
        <v>29</v>
      </c>
      <c r="Z4">
        <v>29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19.34</v>
      </c>
      <c r="AH4">
        <v>63.33</v>
      </c>
      <c r="AI4">
        <v>63.33</v>
      </c>
      <c r="AJ4">
        <v>31.29</v>
      </c>
      <c r="AK4">
        <v>0</v>
      </c>
      <c r="AL4">
        <v>0</v>
      </c>
    </row>
    <row r="5" spans="1:38">
      <c r="A5" t="s">
        <v>47</v>
      </c>
      <c r="B5" s="35">
        <v>260.29000000000002</v>
      </c>
      <c r="C5" s="35">
        <v>86.76</v>
      </c>
      <c r="D5" s="94">
        <f t="shared" si="0"/>
        <v>0</v>
      </c>
      <c r="E5" s="35">
        <v>5.77</v>
      </c>
      <c r="F5" s="35">
        <v>0</v>
      </c>
      <c r="G5" s="35">
        <v>0</v>
      </c>
      <c r="H5" s="35"/>
      <c r="I5" s="35"/>
      <c r="J5" s="38">
        <v>0</v>
      </c>
      <c r="K5" s="38">
        <v>0</v>
      </c>
      <c r="L5" s="38">
        <v>0</v>
      </c>
      <c r="M5">
        <v>115.01</v>
      </c>
      <c r="N5">
        <v>271.98</v>
      </c>
      <c r="O5">
        <v>100.21</v>
      </c>
      <c r="P5">
        <v>3.11</v>
      </c>
      <c r="Q5">
        <v>3.04</v>
      </c>
      <c r="R5" s="94">
        <v>0</v>
      </c>
      <c r="S5" s="94">
        <v>0</v>
      </c>
      <c r="T5" s="94">
        <v>0</v>
      </c>
      <c r="U5">
        <v>3.3</v>
      </c>
      <c r="V5">
        <v>0</v>
      </c>
      <c r="W5">
        <v>2.2400000000000002</v>
      </c>
      <c r="X5">
        <v>88.5</v>
      </c>
      <c r="Y5">
        <v>29.5</v>
      </c>
      <c r="Z5">
        <v>29.5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19.34</v>
      </c>
      <c r="AH5">
        <v>63.33</v>
      </c>
      <c r="AI5">
        <v>63.33</v>
      </c>
      <c r="AJ5">
        <v>31.29</v>
      </c>
      <c r="AK5">
        <v>0</v>
      </c>
      <c r="AL5">
        <v>0</v>
      </c>
    </row>
    <row r="6" spans="1:38">
      <c r="A6" t="s">
        <v>48</v>
      </c>
      <c r="B6" s="35">
        <v>260.29000000000002</v>
      </c>
      <c r="C6" s="35">
        <v>86.76</v>
      </c>
      <c r="D6" s="94">
        <f t="shared" si="0"/>
        <v>0</v>
      </c>
      <c r="E6" s="35">
        <v>5.77</v>
      </c>
      <c r="F6" s="35">
        <v>0</v>
      </c>
      <c r="G6" s="35">
        <v>0</v>
      </c>
      <c r="H6" s="35"/>
      <c r="I6" s="35"/>
      <c r="J6" s="38">
        <v>0</v>
      </c>
      <c r="K6" s="38">
        <v>0</v>
      </c>
      <c r="L6" s="38">
        <v>0</v>
      </c>
      <c r="M6">
        <v>115.01</v>
      </c>
      <c r="N6">
        <v>271.98</v>
      </c>
      <c r="O6">
        <v>100.21</v>
      </c>
      <c r="P6">
        <v>3.11</v>
      </c>
      <c r="Q6">
        <v>3.06</v>
      </c>
      <c r="R6" s="94">
        <v>0</v>
      </c>
      <c r="S6" s="94">
        <v>0</v>
      </c>
      <c r="T6" s="94">
        <v>0</v>
      </c>
      <c r="U6">
        <v>3.3</v>
      </c>
      <c r="V6">
        <v>0</v>
      </c>
      <c r="W6">
        <v>2.2400000000000002</v>
      </c>
      <c r="X6">
        <v>90.49</v>
      </c>
      <c r="Y6">
        <v>30.17</v>
      </c>
      <c r="Z6">
        <v>30.17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19.34</v>
      </c>
      <c r="AH6">
        <v>63.33</v>
      </c>
      <c r="AI6">
        <v>63.33</v>
      </c>
      <c r="AJ6">
        <v>31.29</v>
      </c>
      <c r="AK6">
        <v>0</v>
      </c>
      <c r="AL6">
        <v>0</v>
      </c>
    </row>
    <row r="7" spans="1:38">
      <c r="A7" t="s">
        <v>49</v>
      </c>
      <c r="B7" s="35">
        <v>260.29000000000002</v>
      </c>
      <c r="C7" s="35">
        <v>86.76</v>
      </c>
      <c r="D7" s="94">
        <f t="shared" si="0"/>
        <v>0</v>
      </c>
      <c r="E7" s="35">
        <v>5.77</v>
      </c>
      <c r="F7" s="35">
        <v>0</v>
      </c>
      <c r="G7" s="35">
        <v>0</v>
      </c>
      <c r="H7" s="35"/>
      <c r="I7" s="35"/>
      <c r="J7" s="38">
        <v>0</v>
      </c>
      <c r="K7" s="38">
        <v>0</v>
      </c>
      <c r="L7" s="38">
        <v>0</v>
      </c>
      <c r="M7">
        <v>115.01</v>
      </c>
      <c r="N7">
        <v>271.98</v>
      </c>
      <c r="O7">
        <v>100.21</v>
      </c>
      <c r="P7">
        <v>3.11</v>
      </c>
      <c r="Q7">
        <v>3.06</v>
      </c>
      <c r="R7" s="94">
        <v>0</v>
      </c>
      <c r="S7" s="94">
        <v>0</v>
      </c>
      <c r="T7" s="94">
        <v>0</v>
      </c>
      <c r="U7">
        <v>3.22</v>
      </c>
      <c r="V7">
        <v>0</v>
      </c>
      <c r="W7">
        <v>2.2400000000000002</v>
      </c>
      <c r="X7">
        <v>93</v>
      </c>
      <c r="Y7">
        <v>31</v>
      </c>
      <c r="Z7">
        <v>31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23.34</v>
      </c>
      <c r="AH7">
        <v>63.33</v>
      </c>
      <c r="AI7">
        <v>63.33</v>
      </c>
      <c r="AJ7">
        <v>31.29</v>
      </c>
      <c r="AK7">
        <v>0</v>
      </c>
      <c r="AL7">
        <v>0</v>
      </c>
    </row>
    <row r="8" spans="1:38">
      <c r="A8" t="s">
        <v>50</v>
      </c>
      <c r="B8" s="35">
        <v>260.29000000000002</v>
      </c>
      <c r="C8" s="35">
        <v>86.76</v>
      </c>
      <c r="D8" s="94">
        <f t="shared" si="0"/>
        <v>0</v>
      </c>
      <c r="E8" s="35">
        <v>5.77</v>
      </c>
      <c r="F8" s="35">
        <v>0</v>
      </c>
      <c r="G8" s="35">
        <v>0</v>
      </c>
      <c r="H8" s="35"/>
      <c r="I8" s="35"/>
      <c r="J8" s="38">
        <v>0</v>
      </c>
      <c r="K8" s="38">
        <v>0</v>
      </c>
      <c r="L8" s="38">
        <v>0</v>
      </c>
      <c r="M8">
        <v>115.01</v>
      </c>
      <c r="N8">
        <v>271.98</v>
      </c>
      <c r="O8">
        <v>100.21</v>
      </c>
      <c r="P8">
        <v>3.11</v>
      </c>
      <c r="Q8">
        <v>3.05</v>
      </c>
      <c r="R8" s="94">
        <v>0</v>
      </c>
      <c r="S8" s="94">
        <v>0</v>
      </c>
      <c r="T8" s="94">
        <v>0</v>
      </c>
      <c r="U8">
        <v>3.22</v>
      </c>
      <c r="V8">
        <v>0</v>
      </c>
      <c r="W8">
        <v>2.2400000000000002</v>
      </c>
      <c r="X8">
        <v>94.99</v>
      </c>
      <c r="Y8">
        <v>31.67</v>
      </c>
      <c r="Z8">
        <v>31.67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23</v>
      </c>
      <c r="AH8">
        <v>63.33</v>
      </c>
      <c r="AI8">
        <v>63.33</v>
      </c>
      <c r="AJ8">
        <v>31.29</v>
      </c>
      <c r="AK8">
        <v>0</v>
      </c>
      <c r="AL8">
        <v>0</v>
      </c>
    </row>
    <row r="9" spans="1:38">
      <c r="A9" t="s">
        <v>51</v>
      </c>
      <c r="B9" s="35">
        <v>260.29000000000002</v>
      </c>
      <c r="C9" s="35">
        <v>86.76</v>
      </c>
      <c r="D9" s="94">
        <f t="shared" si="0"/>
        <v>0</v>
      </c>
      <c r="E9" s="35">
        <v>5.77</v>
      </c>
      <c r="F9" s="35">
        <v>0</v>
      </c>
      <c r="G9" s="35">
        <v>0</v>
      </c>
      <c r="H9" s="35"/>
      <c r="I9" s="35"/>
      <c r="J9" s="38">
        <v>0</v>
      </c>
      <c r="K9" s="38">
        <v>0</v>
      </c>
      <c r="L9" s="38">
        <v>0</v>
      </c>
      <c r="M9">
        <v>115.01</v>
      </c>
      <c r="N9">
        <v>271.98</v>
      </c>
      <c r="O9">
        <v>100.21</v>
      </c>
      <c r="P9">
        <v>3.11</v>
      </c>
      <c r="Q9">
        <v>3.05</v>
      </c>
      <c r="R9" s="94">
        <v>0</v>
      </c>
      <c r="S9" s="94">
        <v>0</v>
      </c>
      <c r="T9" s="94">
        <v>0</v>
      </c>
      <c r="U9">
        <v>3.22</v>
      </c>
      <c r="V9">
        <v>0</v>
      </c>
      <c r="W9">
        <v>2.2400000000000002</v>
      </c>
      <c r="X9">
        <v>97.99</v>
      </c>
      <c r="Y9">
        <v>32.67</v>
      </c>
      <c r="Z9">
        <v>32.67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22.66</v>
      </c>
      <c r="AH9">
        <v>63.67</v>
      </c>
      <c r="AI9">
        <v>63.67</v>
      </c>
      <c r="AJ9">
        <v>31.29</v>
      </c>
      <c r="AK9">
        <v>0</v>
      </c>
      <c r="AL9">
        <v>0</v>
      </c>
    </row>
    <row r="10" spans="1:38">
      <c r="A10" t="s">
        <v>52</v>
      </c>
      <c r="B10" s="35">
        <v>260.29000000000002</v>
      </c>
      <c r="C10" s="35">
        <v>86.76</v>
      </c>
      <c r="D10" s="94">
        <f t="shared" si="0"/>
        <v>0</v>
      </c>
      <c r="E10" s="35">
        <v>5.77</v>
      </c>
      <c r="F10" s="35">
        <v>0</v>
      </c>
      <c r="G10" s="35">
        <v>0</v>
      </c>
      <c r="H10" s="35"/>
      <c r="I10" s="35"/>
      <c r="J10" s="38">
        <v>0</v>
      </c>
      <c r="K10" s="38">
        <v>0</v>
      </c>
      <c r="L10" s="38">
        <v>0</v>
      </c>
      <c r="M10">
        <v>115.01</v>
      </c>
      <c r="N10">
        <v>271.98</v>
      </c>
      <c r="O10">
        <v>100.21</v>
      </c>
      <c r="P10">
        <v>3.11</v>
      </c>
      <c r="Q10">
        <v>3.05</v>
      </c>
      <c r="R10" s="94">
        <v>0</v>
      </c>
      <c r="S10" s="94">
        <v>0</v>
      </c>
      <c r="T10" s="94">
        <v>0</v>
      </c>
      <c r="U10">
        <v>3.22</v>
      </c>
      <c r="V10">
        <v>0</v>
      </c>
      <c r="W10">
        <v>2.2400000000000002</v>
      </c>
      <c r="X10">
        <v>100.99</v>
      </c>
      <c r="Y10">
        <v>33.67</v>
      </c>
      <c r="Z10">
        <v>33.67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22.34</v>
      </c>
      <c r="AH10">
        <v>65</v>
      </c>
      <c r="AI10">
        <v>65</v>
      </c>
      <c r="AJ10">
        <v>31.29</v>
      </c>
      <c r="AK10">
        <v>0</v>
      </c>
      <c r="AL10">
        <v>0</v>
      </c>
    </row>
    <row r="11" spans="1:38">
      <c r="A11" t="s">
        <v>53</v>
      </c>
      <c r="B11" s="35">
        <v>260.29000000000002</v>
      </c>
      <c r="C11" s="35">
        <v>86.76</v>
      </c>
      <c r="D11" s="94">
        <f t="shared" si="0"/>
        <v>0</v>
      </c>
      <c r="E11" s="35">
        <v>5.77</v>
      </c>
      <c r="F11" s="35">
        <v>0</v>
      </c>
      <c r="G11" s="35">
        <v>0</v>
      </c>
      <c r="H11" s="35"/>
      <c r="I11" s="35"/>
      <c r="J11" s="38">
        <v>0</v>
      </c>
      <c r="K11" s="38">
        <v>0</v>
      </c>
      <c r="L11" s="38">
        <v>0</v>
      </c>
      <c r="M11">
        <v>84.85</v>
      </c>
      <c r="N11">
        <v>271.98</v>
      </c>
      <c r="O11">
        <v>100.21</v>
      </c>
      <c r="P11">
        <v>2.94</v>
      </c>
      <c r="Q11">
        <v>3.04</v>
      </c>
      <c r="R11" s="94">
        <v>0</v>
      </c>
      <c r="S11" s="94">
        <v>0</v>
      </c>
      <c r="T11" s="94">
        <v>0</v>
      </c>
      <c r="U11">
        <v>3.22</v>
      </c>
      <c r="V11">
        <v>0</v>
      </c>
      <c r="W11">
        <v>2.2400000000000002</v>
      </c>
      <c r="X11">
        <v>85.01</v>
      </c>
      <c r="Y11">
        <v>28.33</v>
      </c>
      <c r="Z11">
        <v>28.33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22</v>
      </c>
      <c r="AH11">
        <v>34.33</v>
      </c>
      <c r="AI11">
        <v>34.33</v>
      </c>
      <c r="AJ11">
        <v>31.29</v>
      </c>
      <c r="AK11">
        <v>0</v>
      </c>
      <c r="AL11">
        <v>0</v>
      </c>
    </row>
    <row r="12" spans="1:38">
      <c r="A12" t="s">
        <v>54</v>
      </c>
      <c r="B12" s="35">
        <v>260.29000000000002</v>
      </c>
      <c r="C12" s="35">
        <v>86.76</v>
      </c>
      <c r="D12" s="94">
        <f t="shared" si="0"/>
        <v>0</v>
      </c>
      <c r="E12" s="35">
        <v>5.77</v>
      </c>
      <c r="F12" s="35">
        <v>0</v>
      </c>
      <c r="G12" s="35">
        <v>0</v>
      </c>
      <c r="H12" s="35"/>
      <c r="I12" s="35"/>
      <c r="J12" s="38">
        <v>0</v>
      </c>
      <c r="K12" s="38">
        <v>0</v>
      </c>
      <c r="L12" s="38">
        <v>0</v>
      </c>
      <c r="M12">
        <v>66</v>
      </c>
      <c r="N12">
        <v>271.98</v>
      </c>
      <c r="O12">
        <v>100.21</v>
      </c>
      <c r="P12">
        <v>2.94</v>
      </c>
      <c r="Q12">
        <v>3.03</v>
      </c>
      <c r="R12" s="94">
        <v>0</v>
      </c>
      <c r="S12" s="94">
        <v>0</v>
      </c>
      <c r="T12" s="94">
        <v>0</v>
      </c>
      <c r="U12">
        <v>3.22</v>
      </c>
      <c r="V12">
        <v>0</v>
      </c>
      <c r="W12">
        <v>2.2400000000000002</v>
      </c>
      <c r="X12">
        <v>85.01</v>
      </c>
      <c r="Y12">
        <v>28.33</v>
      </c>
      <c r="Z12">
        <v>28.33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21.66</v>
      </c>
      <c r="AH12">
        <v>34.33</v>
      </c>
      <c r="AI12">
        <v>34.33</v>
      </c>
      <c r="AJ12">
        <v>31.29</v>
      </c>
      <c r="AK12">
        <v>0</v>
      </c>
      <c r="AL12">
        <v>0</v>
      </c>
    </row>
    <row r="13" spans="1:38">
      <c r="A13" t="s">
        <v>55</v>
      </c>
      <c r="B13" s="35">
        <v>260.29000000000002</v>
      </c>
      <c r="C13" s="35">
        <v>86.76</v>
      </c>
      <c r="D13" s="94">
        <f t="shared" si="0"/>
        <v>0</v>
      </c>
      <c r="E13" s="35">
        <v>5.77</v>
      </c>
      <c r="F13" s="35">
        <v>0</v>
      </c>
      <c r="G13" s="35">
        <v>0</v>
      </c>
      <c r="H13" s="35"/>
      <c r="I13" s="35"/>
      <c r="J13" s="38">
        <v>0</v>
      </c>
      <c r="K13" s="38">
        <v>0</v>
      </c>
      <c r="L13" s="38">
        <v>0</v>
      </c>
      <c r="M13">
        <v>66</v>
      </c>
      <c r="N13">
        <v>271.98</v>
      </c>
      <c r="O13">
        <v>100.21</v>
      </c>
      <c r="P13">
        <v>2.94</v>
      </c>
      <c r="Q13">
        <v>3.03</v>
      </c>
      <c r="R13" s="94">
        <v>0</v>
      </c>
      <c r="S13" s="94">
        <v>0</v>
      </c>
      <c r="T13" s="94">
        <v>0</v>
      </c>
      <c r="U13">
        <v>3.22</v>
      </c>
      <c r="V13">
        <v>0</v>
      </c>
      <c r="W13">
        <v>2.2400000000000002</v>
      </c>
      <c r="X13">
        <v>100.01</v>
      </c>
      <c r="Y13">
        <v>33.33</v>
      </c>
      <c r="Z13">
        <v>33.33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21.66</v>
      </c>
      <c r="AH13">
        <v>34</v>
      </c>
      <c r="AI13">
        <v>34</v>
      </c>
      <c r="AJ13">
        <v>31.29</v>
      </c>
      <c r="AK13">
        <v>0</v>
      </c>
      <c r="AL13">
        <v>0</v>
      </c>
    </row>
    <row r="14" spans="1:38">
      <c r="A14" t="s">
        <v>56</v>
      </c>
      <c r="B14" s="35">
        <v>260.29000000000002</v>
      </c>
      <c r="C14" s="35">
        <v>86.76</v>
      </c>
      <c r="D14" s="94">
        <f t="shared" si="0"/>
        <v>0</v>
      </c>
      <c r="E14" s="35">
        <v>5.77</v>
      </c>
      <c r="F14" s="35">
        <v>0</v>
      </c>
      <c r="G14" s="35">
        <v>0</v>
      </c>
      <c r="H14" s="35"/>
      <c r="I14" s="35"/>
      <c r="J14" s="38">
        <v>0</v>
      </c>
      <c r="K14" s="38">
        <v>0</v>
      </c>
      <c r="L14" s="38">
        <v>0</v>
      </c>
      <c r="M14">
        <v>66</v>
      </c>
      <c r="N14">
        <v>271.98</v>
      </c>
      <c r="O14">
        <v>100.21</v>
      </c>
      <c r="P14">
        <v>2.94</v>
      </c>
      <c r="Q14">
        <v>3.03</v>
      </c>
      <c r="R14" s="94">
        <v>0</v>
      </c>
      <c r="S14" s="94">
        <v>0</v>
      </c>
      <c r="T14" s="94">
        <v>0</v>
      </c>
      <c r="U14">
        <v>3.22</v>
      </c>
      <c r="V14">
        <v>0</v>
      </c>
      <c r="W14">
        <v>2.2400000000000002</v>
      </c>
      <c r="X14">
        <v>101.51</v>
      </c>
      <c r="Y14">
        <v>33.83</v>
      </c>
      <c r="Z14">
        <v>33.83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21.66</v>
      </c>
      <c r="AH14">
        <v>33.67</v>
      </c>
      <c r="AI14">
        <v>33.67</v>
      </c>
      <c r="AJ14">
        <v>30.28</v>
      </c>
      <c r="AK14">
        <v>0</v>
      </c>
      <c r="AL14">
        <v>0</v>
      </c>
    </row>
    <row r="15" spans="1:38">
      <c r="A15" t="s">
        <v>57</v>
      </c>
      <c r="B15" s="35">
        <v>260.29000000000002</v>
      </c>
      <c r="C15" s="35">
        <v>86.76</v>
      </c>
      <c r="D15" s="94">
        <f t="shared" si="0"/>
        <v>0</v>
      </c>
      <c r="E15" s="35">
        <v>5.77</v>
      </c>
      <c r="F15" s="35">
        <v>0</v>
      </c>
      <c r="G15" s="35">
        <v>0</v>
      </c>
      <c r="H15" s="35"/>
      <c r="I15" s="35"/>
      <c r="J15" s="38">
        <v>0</v>
      </c>
      <c r="K15" s="38">
        <v>0</v>
      </c>
      <c r="L15" s="38">
        <v>0</v>
      </c>
      <c r="M15">
        <v>66</v>
      </c>
      <c r="N15">
        <v>271.98</v>
      </c>
      <c r="O15">
        <v>100.21</v>
      </c>
      <c r="P15">
        <v>2.94</v>
      </c>
      <c r="Q15">
        <v>3.08</v>
      </c>
      <c r="R15" s="94">
        <v>0</v>
      </c>
      <c r="S15" s="94">
        <v>0</v>
      </c>
      <c r="T15" s="94">
        <v>0</v>
      </c>
      <c r="U15">
        <v>3.07</v>
      </c>
      <c r="V15">
        <v>0</v>
      </c>
      <c r="W15">
        <v>2.0499999999999998</v>
      </c>
      <c r="X15">
        <v>100.01</v>
      </c>
      <c r="Y15">
        <v>33.33</v>
      </c>
      <c r="Z15">
        <v>33.33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22</v>
      </c>
      <c r="AH15">
        <v>34.67</v>
      </c>
      <c r="AI15">
        <v>34.67</v>
      </c>
      <c r="AJ15">
        <v>30.28</v>
      </c>
      <c r="AK15">
        <v>0</v>
      </c>
      <c r="AL15">
        <v>0</v>
      </c>
    </row>
    <row r="16" spans="1:38">
      <c r="A16" t="s">
        <v>58</v>
      </c>
      <c r="B16" s="35">
        <v>260.29000000000002</v>
      </c>
      <c r="C16" s="35">
        <v>86.76</v>
      </c>
      <c r="D16" s="94">
        <f t="shared" si="0"/>
        <v>0</v>
      </c>
      <c r="E16" s="35">
        <v>5.77</v>
      </c>
      <c r="F16" s="35">
        <v>0</v>
      </c>
      <c r="G16" s="35">
        <v>0</v>
      </c>
      <c r="H16" s="35"/>
      <c r="I16" s="35"/>
      <c r="J16" s="38">
        <v>0</v>
      </c>
      <c r="K16" s="38">
        <v>0</v>
      </c>
      <c r="L16" s="38">
        <v>0</v>
      </c>
      <c r="M16">
        <v>66</v>
      </c>
      <c r="N16">
        <v>271.98</v>
      </c>
      <c r="O16">
        <v>100.21</v>
      </c>
      <c r="P16">
        <v>2.94</v>
      </c>
      <c r="Q16">
        <v>3.1</v>
      </c>
      <c r="R16" s="94">
        <v>0</v>
      </c>
      <c r="S16" s="94">
        <v>0</v>
      </c>
      <c r="T16" s="94">
        <v>0</v>
      </c>
      <c r="U16">
        <v>3.07</v>
      </c>
      <c r="V16">
        <v>0</v>
      </c>
      <c r="W16">
        <v>2.0499999999999998</v>
      </c>
      <c r="X16">
        <v>100.01</v>
      </c>
      <c r="Y16">
        <v>33.33</v>
      </c>
      <c r="Z16">
        <v>33.33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23</v>
      </c>
      <c r="AH16">
        <v>34.67</v>
      </c>
      <c r="AI16">
        <v>34.67</v>
      </c>
      <c r="AJ16">
        <v>30.28</v>
      </c>
      <c r="AK16">
        <v>0</v>
      </c>
      <c r="AL16">
        <v>0</v>
      </c>
    </row>
    <row r="17" spans="1:38">
      <c r="A17" t="s">
        <v>59</v>
      </c>
      <c r="B17" s="35">
        <v>260.29000000000002</v>
      </c>
      <c r="C17" s="35">
        <v>86.76</v>
      </c>
      <c r="D17" s="94">
        <f t="shared" si="0"/>
        <v>0</v>
      </c>
      <c r="E17" s="35">
        <v>5.77</v>
      </c>
      <c r="F17" s="35">
        <v>0</v>
      </c>
      <c r="G17" s="35">
        <v>0</v>
      </c>
      <c r="H17" s="35"/>
      <c r="I17" s="35"/>
      <c r="J17" s="38">
        <v>0</v>
      </c>
      <c r="K17" s="38">
        <v>0</v>
      </c>
      <c r="L17" s="38">
        <v>0</v>
      </c>
      <c r="M17">
        <v>66</v>
      </c>
      <c r="N17">
        <v>271.98</v>
      </c>
      <c r="O17">
        <v>100.21</v>
      </c>
      <c r="P17">
        <v>3.11</v>
      </c>
      <c r="Q17">
        <v>3.1</v>
      </c>
      <c r="R17" s="94">
        <v>0</v>
      </c>
      <c r="S17" s="94">
        <v>0</v>
      </c>
      <c r="T17" s="94">
        <v>0</v>
      </c>
      <c r="U17">
        <v>3.07</v>
      </c>
      <c r="V17">
        <v>0</v>
      </c>
      <c r="W17">
        <v>2.0499999999999998</v>
      </c>
      <c r="X17">
        <v>100.01</v>
      </c>
      <c r="Y17">
        <v>33.33</v>
      </c>
      <c r="Z17">
        <v>33.33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23</v>
      </c>
      <c r="AH17">
        <v>34.33</v>
      </c>
      <c r="AI17">
        <v>34.33</v>
      </c>
      <c r="AJ17">
        <v>30.28</v>
      </c>
      <c r="AK17">
        <v>0</v>
      </c>
      <c r="AL17">
        <v>0</v>
      </c>
    </row>
    <row r="18" spans="1:38">
      <c r="A18" t="s">
        <v>60</v>
      </c>
      <c r="B18" s="35">
        <v>260.29000000000002</v>
      </c>
      <c r="C18" s="35">
        <v>86.76</v>
      </c>
      <c r="D18" s="94">
        <f t="shared" si="0"/>
        <v>0</v>
      </c>
      <c r="E18" s="35">
        <v>5.77</v>
      </c>
      <c r="F18" s="35">
        <v>0</v>
      </c>
      <c r="G18" s="35">
        <v>0</v>
      </c>
      <c r="H18" s="35"/>
      <c r="I18" s="35"/>
      <c r="J18" s="38">
        <v>0</v>
      </c>
      <c r="K18" s="38">
        <v>0</v>
      </c>
      <c r="L18" s="38">
        <v>0</v>
      </c>
      <c r="M18">
        <v>66</v>
      </c>
      <c r="N18">
        <v>271.98</v>
      </c>
      <c r="O18">
        <v>100.21</v>
      </c>
      <c r="P18">
        <v>3.11</v>
      </c>
      <c r="Q18">
        <v>3.1</v>
      </c>
      <c r="R18" s="94">
        <v>0</v>
      </c>
      <c r="S18" s="94">
        <v>0</v>
      </c>
      <c r="T18" s="94">
        <v>0</v>
      </c>
      <c r="U18">
        <v>3.07</v>
      </c>
      <c r="V18">
        <v>0</v>
      </c>
      <c r="W18">
        <v>2.0499999999999998</v>
      </c>
      <c r="X18">
        <v>100.01</v>
      </c>
      <c r="Y18">
        <v>33.33</v>
      </c>
      <c r="Z18">
        <v>33.33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23</v>
      </c>
      <c r="AH18">
        <v>33.67</v>
      </c>
      <c r="AI18">
        <v>33.67</v>
      </c>
      <c r="AJ18">
        <v>30.28</v>
      </c>
      <c r="AK18">
        <v>0</v>
      </c>
      <c r="AL18">
        <v>0</v>
      </c>
    </row>
    <row r="19" spans="1:38">
      <c r="A19" t="s">
        <v>61</v>
      </c>
      <c r="B19" s="35">
        <v>260.29000000000002</v>
      </c>
      <c r="C19" s="35">
        <v>86.76</v>
      </c>
      <c r="D19" s="94">
        <f t="shared" si="0"/>
        <v>0</v>
      </c>
      <c r="E19" s="35">
        <v>5.77</v>
      </c>
      <c r="F19" s="35">
        <v>0</v>
      </c>
      <c r="G19" s="35">
        <v>0</v>
      </c>
      <c r="H19" s="35"/>
      <c r="I19" s="35"/>
      <c r="J19" s="38">
        <v>0</v>
      </c>
      <c r="K19" s="38">
        <v>0</v>
      </c>
      <c r="L19" s="38">
        <v>0</v>
      </c>
      <c r="M19">
        <v>66</v>
      </c>
      <c r="N19">
        <v>271.98</v>
      </c>
      <c r="O19">
        <v>100.21</v>
      </c>
      <c r="P19">
        <v>3.11</v>
      </c>
      <c r="Q19">
        <v>3.08</v>
      </c>
      <c r="R19" s="94">
        <v>0</v>
      </c>
      <c r="S19" s="94">
        <v>0</v>
      </c>
      <c r="T19" s="94">
        <v>0</v>
      </c>
      <c r="U19">
        <v>3.07</v>
      </c>
      <c r="V19">
        <v>0</v>
      </c>
      <c r="W19">
        <v>2.0499999999999998</v>
      </c>
      <c r="X19">
        <v>106.99</v>
      </c>
      <c r="Y19">
        <v>35.67</v>
      </c>
      <c r="Z19">
        <v>35.67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22.66</v>
      </c>
      <c r="AH19">
        <v>40</v>
      </c>
      <c r="AI19">
        <v>40</v>
      </c>
      <c r="AJ19">
        <v>30.28</v>
      </c>
      <c r="AK19">
        <v>0</v>
      </c>
      <c r="AL19">
        <v>0</v>
      </c>
    </row>
    <row r="20" spans="1:38">
      <c r="A20" t="s">
        <v>62</v>
      </c>
      <c r="B20" s="35">
        <v>260.29000000000002</v>
      </c>
      <c r="C20" s="35">
        <v>86.76</v>
      </c>
      <c r="D20" s="94">
        <f t="shared" si="0"/>
        <v>0</v>
      </c>
      <c r="E20" s="35">
        <v>5.77</v>
      </c>
      <c r="F20" s="35">
        <v>0</v>
      </c>
      <c r="G20" s="35">
        <v>0</v>
      </c>
      <c r="H20" s="35"/>
      <c r="I20" s="35"/>
      <c r="J20" s="38">
        <v>0</v>
      </c>
      <c r="K20" s="38">
        <v>0</v>
      </c>
      <c r="L20" s="38">
        <v>0</v>
      </c>
      <c r="M20">
        <v>66</v>
      </c>
      <c r="N20">
        <v>271.98</v>
      </c>
      <c r="O20">
        <v>100.21</v>
      </c>
      <c r="P20">
        <v>3.11</v>
      </c>
      <c r="Q20">
        <v>3.08</v>
      </c>
      <c r="R20" s="94">
        <v>0</v>
      </c>
      <c r="S20" s="94">
        <v>0</v>
      </c>
      <c r="T20" s="94">
        <v>0</v>
      </c>
      <c r="U20">
        <v>3.07</v>
      </c>
      <c r="V20">
        <v>0</v>
      </c>
      <c r="W20">
        <v>2.0499999999999998</v>
      </c>
      <c r="X20">
        <v>106.99</v>
      </c>
      <c r="Y20">
        <v>35.67</v>
      </c>
      <c r="Z20">
        <v>35.67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22</v>
      </c>
      <c r="AH20">
        <v>40</v>
      </c>
      <c r="AI20">
        <v>40</v>
      </c>
      <c r="AJ20">
        <v>30.28</v>
      </c>
      <c r="AK20">
        <v>0</v>
      </c>
      <c r="AL20">
        <v>0</v>
      </c>
    </row>
    <row r="21" spans="1:38">
      <c r="A21" t="s">
        <v>63</v>
      </c>
      <c r="B21" s="35">
        <v>260.29000000000002</v>
      </c>
      <c r="C21" s="35">
        <v>86.76</v>
      </c>
      <c r="D21" s="94">
        <f t="shared" si="0"/>
        <v>0</v>
      </c>
      <c r="E21" s="35">
        <v>5.77</v>
      </c>
      <c r="F21" s="35">
        <v>0</v>
      </c>
      <c r="G21" s="35">
        <v>0</v>
      </c>
      <c r="H21" s="35"/>
      <c r="I21" s="35"/>
      <c r="J21" s="38">
        <v>0</v>
      </c>
      <c r="K21" s="38">
        <v>0</v>
      </c>
      <c r="L21" s="38">
        <v>0</v>
      </c>
      <c r="M21">
        <v>66</v>
      </c>
      <c r="N21">
        <v>271.98</v>
      </c>
      <c r="O21">
        <v>100.21</v>
      </c>
      <c r="P21">
        <v>3.11</v>
      </c>
      <c r="Q21">
        <v>3.08</v>
      </c>
      <c r="R21" s="94">
        <v>0</v>
      </c>
      <c r="S21" s="94">
        <v>0</v>
      </c>
      <c r="T21" s="94">
        <v>0</v>
      </c>
      <c r="U21">
        <v>3.07</v>
      </c>
      <c r="V21">
        <v>0</v>
      </c>
      <c r="W21">
        <v>2.0499999999999998</v>
      </c>
      <c r="X21">
        <v>106.99</v>
      </c>
      <c r="Y21">
        <v>35.67</v>
      </c>
      <c r="Z21">
        <v>35.67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28.34</v>
      </c>
      <c r="AH21">
        <v>40</v>
      </c>
      <c r="AI21">
        <v>40</v>
      </c>
      <c r="AJ21">
        <v>30.28</v>
      </c>
      <c r="AK21">
        <v>0</v>
      </c>
      <c r="AL21">
        <v>0</v>
      </c>
    </row>
    <row r="22" spans="1:38">
      <c r="A22" t="s">
        <v>64</v>
      </c>
      <c r="B22" s="35">
        <v>260.29000000000002</v>
      </c>
      <c r="C22" s="35">
        <v>86.76</v>
      </c>
      <c r="D22" s="94">
        <f t="shared" si="0"/>
        <v>0</v>
      </c>
      <c r="E22" s="35">
        <v>5.77</v>
      </c>
      <c r="F22" s="35">
        <v>0</v>
      </c>
      <c r="G22" s="35">
        <v>0</v>
      </c>
      <c r="H22" s="35"/>
      <c r="I22" s="35"/>
      <c r="J22" s="38">
        <v>0</v>
      </c>
      <c r="K22" s="38">
        <v>0</v>
      </c>
      <c r="L22" s="38">
        <v>0</v>
      </c>
      <c r="M22">
        <v>66</v>
      </c>
      <c r="N22">
        <v>271.98</v>
      </c>
      <c r="O22">
        <v>100.21</v>
      </c>
      <c r="P22">
        <v>3.11</v>
      </c>
      <c r="Q22">
        <v>3.08</v>
      </c>
      <c r="R22" s="94">
        <v>0</v>
      </c>
      <c r="S22" s="94">
        <v>0</v>
      </c>
      <c r="T22" s="94">
        <v>0</v>
      </c>
      <c r="U22">
        <v>3.07</v>
      </c>
      <c r="V22">
        <v>0</v>
      </c>
      <c r="W22">
        <v>2.0499999999999998</v>
      </c>
      <c r="X22">
        <v>106.5</v>
      </c>
      <c r="Y22">
        <v>35.5</v>
      </c>
      <c r="Z22">
        <v>35.5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27.66</v>
      </c>
      <c r="AH22">
        <v>40</v>
      </c>
      <c r="AI22">
        <v>40</v>
      </c>
      <c r="AJ22">
        <v>30.28</v>
      </c>
      <c r="AK22">
        <v>0</v>
      </c>
      <c r="AL22">
        <v>0</v>
      </c>
    </row>
    <row r="23" spans="1:38">
      <c r="A23" t="s">
        <v>65</v>
      </c>
      <c r="B23" s="35">
        <v>260.29000000000002</v>
      </c>
      <c r="C23" s="35">
        <v>86.76</v>
      </c>
      <c r="D23" s="94">
        <f t="shared" si="0"/>
        <v>0</v>
      </c>
      <c r="E23" s="35">
        <v>5.77</v>
      </c>
      <c r="F23" s="35">
        <v>2.52</v>
      </c>
      <c r="G23" s="35">
        <v>0</v>
      </c>
      <c r="H23" s="35"/>
      <c r="I23" s="35"/>
      <c r="J23" s="38">
        <v>0</v>
      </c>
      <c r="K23" s="38">
        <v>0</v>
      </c>
      <c r="L23" s="38">
        <v>0</v>
      </c>
      <c r="M23">
        <v>66</v>
      </c>
      <c r="N23">
        <v>271.98</v>
      </c>
      <c r="O23">
        <v>100.21</v>
      </c>
      <c r="P23">
        <v>3.11</v>
      </c>
      <c r="Q23">
        <v>3.06</v>
      </c>
      <c r="R23" s="94">
        <v>0</v>
      </c>
      <c r="S23" s="94">
        <v>0</v>
      </c>
      <c r="T23" s="94">
        <v>0</v>
      </c>
      <c r="U23">
        <v>2.91</v>
      </c>
      <c r="V23">
        <v>0</v>
      </c>
      <c r="W23">
        <v>2.0499999999999998</v>
      </c>
      <c r="X23">
        <v>114</v>
      </c>
      <c r="Y23">
        <v>38</v>
      </c>
      <c r="Z23">
        <v>38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26.66</v>
      </c>
      <c r="AH23">
        <v>40</v>
      </c>
      <c r="AI23">
        <v>40</v>
      </c>
      <c r="AJ23">
        <v>30.28</v>
      </c>
      <c r="AK23">
        <v>0</v>
      </c>
      <c r="AL23">
        <v>0</v>
      </c>
    </row>
    <row r="24" spans="1:38">
      <c r="A24" t="s">
        <v>66</v>
      </c>
      <c r="B24" s="35">
        <v>260.29000000000002</v>
      </c>
      <c r="C24" s="35">
        <v>86.76</v>
      </c>
      <c r="D24" s="94">
        <f t="shared" si="0"/>
        <v>0</v>
      </c>
      <c r="E24" s="35">
        <v>5.77</v>
      </c>
      <c r="F24" s="35">
        <v>2.52</v>
      </c>
      <c r="G24" s="35">
        <v>0</v>
      </c>
      <c r="H24" s="35"/>
      <c r="I24" s="35"/>
      <c r="J24" s="38">
        <v>0</v>
      </c>
      <c r="K24" s="38">
        <v>0</v>
      </c>
      <c r="L24" s="38">
        <v>0</v>
      </c>
      <c r="M24">
        <v>66</v>
      </c>
      <c r="N24">
        <v>271.98</v>
      </c>
      <c r="O24">
        <v>100.21</v>
      </c>
      <c r="P24">
        <v>3.11</v>
      </c>
      <c r="Q24">
        <v>3.04</v>
      </c>
      <c r="R24" s="94">
        <v>0</v>
      </c>
      <c r="S24" s="94">
        <v>0</v>
      </c>
      <c r="T24" s="94">
        <v>0</v>
      </c>
      <c r="U24">
        <v>2.91</v>
      </c>
      <c r="V24">
        <v>0</v>
      </c>
      <c r="W24">
        <v>2.0499999999999998</v>
      </c>
      <c r="X24">
        <v>113.83</v>
      </c>
      <c r="Y24">
        <v>37.950000000000003</v>
      </c>
      <c r="Z24">
        <v>37.950000000000003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25.66</v>
      </c>
      <c r="AH24">
        <v>40</v>
      </c>
      <c r="AI24">
        <v>40</v>
      </c>
      <c r="AJ24">
        <v>30.28</v>
      </c>
      <c r="AK24">
        <v>0</v>
      </c>
      <c r="AL24">
        <v>0</v>
      </c>
    </row>
    <row r="25" spans="1:38">
      <c r="A25" t="s">
        <v>67</v>
      </c>
      <c r="B25" s="35">
        <v>260.29000000000002</v>
      </c>
      <c r="C25" s="35">
        <v>86.76</v>
      </c>
      <c r="D25" s="94">
        <f t="shared" si="0"/>
        <v>0</v>
      </c>
      <c r="E25" s="35">
        <v>5.77</v>
      </c>
      <c r="F25" s="35">
        <v>4.03</v>
      </c>
      <c r="G25" s="35">
        <v>0</v>
      </c>
      <c r="H25" s="35"/>
      <c r="I25" s="35"/>
      <c r="J25" s="38">
        <v>0</v>
      </c>
      <c r="K25" s="38">
        <v>0</v>
      </c>
      <c r="L25" s="38">
        <v>0</v>
      </c>
      <c r="M25">
        <v>66</v>
      </c>
      <c r="N25">
        <v>271.98</v>
      </c>
      <c r="O25">
        <v>100.21</v>
      </c>
      <c r="P25">
        <v>3.11</v>
      </c>
      <c r="Q25">
        <v>3.02</v>
      </c>
      <c r="R25" s="94">
        <v>0</v>
      </c>
      <c r="S25" s="94">
        <v>0</v>
      </c>
      <c r="T25" s="94">
        <v>0</v>
      </c>
      <c r="U25">
        <v>2.91</v>
      </c>
      <c r="V25">
        <v>0</v>
      </c>
      <c r="W25">
        <v>2.0499999999999998</v>
      </c>
      <c r="X25">
        <v>113.69</v>
      </c>
      <c r="Y25">
        <v>37.89</v>
      </c>
      <c r="Z25">
        <v>37.89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27.66</v>
      </c>
      <c r="AH25">
        <v>40</v>
      </c>
      <c r="AI25">
        <v>40</v>
      </c>
      <c r="AJ25">
        <v>30.28</v>
      </c>
      <c r="AK25">
        <v>0</v>
      </c>
      <c r="AL25">
        <v>0</v>
      </c>
    </row>
    <row r="26" spans="1:38">
      <c r="A26" t="s">
        <v>68</v>
      </c>
      <c r="B26" s="35">
        <v>260.29000000000002</v>
      </c>
      <c r="C26" s="35">
        <v>86.76</v>
      </c>
      <c r="D26" s="94">
        <f t="shared" si="0"/>
        <v>0</v>
      </c>
      <c r="E26" s="35">
        <v>5.77</v>
      </c>
      <c r="F26" s="35">
        <v>4.03</v>
      </c>
      <c r="G26" s="35">
        <v>0</v>
      </c>
      <c r="H26" s="35"/>
      <c r="I26" s="35"/>
      <c r="J26" s="38">
        <v>0</v>
      </c>
      <c r="K26" s="38">
        <v>0</v>
      </c>
      <c r="L26" s="38">
        <v>0</v>
      </c>
      <c r="M26">
        <v>84.85</v>
      </c>
      <c r="N26">
        <v>271.98</v>
      </c>
      <c r="O26">
        <v>100.21</v>
      </c>
      <c r="P26">
        <v>3.11</v>
      </c>
      <c r="Q26">
        <v>3</v>
      </c>
      <c r="R26" s="94">
        <v>0</v>
      </c>
      <c r="S26" s="94">
        <v>0</v>
      </c>
      <c r="T26" s="94">
        <v>0</v>
      </c>
      <c r="U26">
        <v>2.91</v>
      </c>
      <c r="V26">
        <v>0</v>
      </c>
      <c r="W26">
        <v>2.0499999999999998</v>
      </c>
      <c r="X26">
        <v>113.39</v>
      </c>
      <c r="Y26">
        <v>37.799999999999997</v>
      </c>
      <c r="Z26">
        <v>37.799999999999997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26.34</v>
      </c>
      <c r="AH26">
        <v>40</v>
      </c>
      <c r="AI26">
        <v>40</v>
      </c>
      <c r="AJ26">
        <v>30.28</v>
      </c>
      <c r="AK26">
        <v>0</v>
      </c>
      <c r="AL26">
        <v>0</v>
      </c>
    </row>
    <row r="27" spans="1:38">
      <c r="A27" t="s">
        <v>69</v>
      </c>
      <c r="B27" s="35">
        <v>260.29000000000002</v>
      </c>
      <c r="C27" s="35">
        <v>86.76</v>
      </c>
      <c r="D27" s="94">
        <f t="shared" si="0"/>
        <v>5.8000000000000007</v>
      </c>
      <c r="E27" s="35">
        <v>5.77</v>
      </c>
      <c r="F27" s="35">
        <v>0</v>
      </c>
      <c r="G27" s="35">
        <v>0</v>
      </c>
      <c r="H27" s="35"/>
      <c r="I27" s="35"/>
      <c r="J27" s="38">
        <v>0</v>
      </c>
      <c r="K27" s="38">
        <v>0</v>
      </c>
      <c r="L27" s="38">
        <v>0</v>
      </c>
      <c r="M27">
        <v>115.01</v>
      </c>
      <c r="N27">
        <v>271.98</v>
      </c>
      <c r="O27">
        <v>100.21</v>
      </c>
      <c r="P27">
        <v>2.94</v>
      </c>
      <c r="Q27">
        <v>3</v>
      </c>
      <c r="R27" s="94">
        <v>3.2</v>
      </c>
      <c r="S27" s="94">
        <v>0</v>
      </c>
      <c r="T27" s="94">
        <v>2.6</v>
      </c>
      <c r="U27">
        <v>2.91</v>
      </c>
      <c r="V27">
        <v>0</v>
      </c>
      <c r="W27">
        <v>2.0499999999999998</v>
      </c>
      <c r="X27">
        <v>115.78</v>
      </c>
      <c r="Y27">
        <v>38.6</v>
      </c>
      <c r="Z27">
        <v>38.6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36.659999999999997</v>
      </c>
      <c r="AH27">
        <v>70</v>
      </c>
      <c r="AI27">
        <v>70</v>
      </c>
      <c r="AJ27">
        <v>29.77</v>
      </c>
      <c r="AK27">
        <v>0</v>
      </c>
      <c r="AL27">
        <v>0</v>
      </c>
    </row>
    <row r="28" spans="1:38">
      <c r="A28" t="s">
        <v>70</v>
      </c>
      <c r="B28" s="35">
        <v>260.29000000000002</v>
      </c>
      <c r="C28" s="35">
        <v>86.76</v>
      </c>
      <c r="D28" s="94">
        <f t="shared" si="0"/>
        <v>23.9</v>
      </c>
      <c r="E28" s="35">
        <v>5.77</v>
      </c>
      <c r="F28" s="35">
        <v>0</v>
      </c>
      <c r="G28" s="35">
        <v>0</v>
      </c>
      <c r="H28" s="35"/>
      <c r="I28" s="35"/>
      <c r="J28" s="38">
        <v>0</v>
      </c>
      <c r="K28" s="38">
        <v>0</v>
      </c>
      <c r="L28" s="38">
        <v>0</v>
      </c>
      <c r="M28">
        <v>115.01</v>
      </c>
      <c r="N28">
        <v>271.98</v>
      </c>
      <c r="O28">
        <v>100.21</v>
      </c>
      <c r="P28">
        <v>2.94</v>
      </c>
      <c r="Q28">
        <v>3</v>
      </c>
      <c r="R28" s="94">
        <v>10.3</v>
      </c>
      <c r="S28" s="94">
        <v>0</v>
      </c>
      <c r="T28" s="94">
        <v>13.6</v>
      </c>
      <c r="U28">
        <v>2.91</v>
      </c>
      <c r="V28">
        <v>1.57</v>
      </c>
      <c r="W28">
        <v>2.0499999999999998</v>
      </c>
      <c r="X28">
        <v>114</v>
      </c>
      <c r="Y28">
        <v>38</v>
      </c>
      <c r="Z28">
        <v>38</v>
      </c>
      <c r="AA28">
        <v>1.1399999999999999</v>
      </c>
      <c r="AB28">
        <v>0.23</v>
      </c>
      <c r="AC28">
        <v>0</v>
      </c>
      <c r="AD28">
        <v>0</v>
      </c>
      <c r="AE28">
        <v>0</v>
      </c>
      <c r="AF28">
        <v>0</v>
      </c>
      <c r="AG28">
        <v>36</v>
      </c>
      <c r="AH28">
        <v>70</v>
      </c>
      <c r="AI28">
        <v>70</v>
      </c>
      <c r="AJ28">
        <v>28.76</v>
      </c>
      <c r="AK28">
        <v>0</v>
      </c>
      <c r="AL28">
        <v>0</v>
      </c>
    </row>
    <row r="29" spans="1:38">
      <c r="A29" t="s">
        <v>71</v>
      </c>
      <c r="B29" s="35">
        <v>260.29000000000002</v>
      </c>
      <c r="C29" s="35">
        <v>86.76</v>
      </c>
      <c r="D29" s="94">
        <f t="shared" si="0"/>
        <v>47.46</v>
      </c>
      <c r="E29" s="35">
        <v>5.77</v>
      </c>
      <c r="F29" s="35">
        <v>0</v>
      </c>
      <c r="G29" s="35">
        <v>0</v>
      </c>
      <c r="H29" s="35"/>
      <c r="I29" s="35"/>
      <c r="J29" s="38">
        <v>0</v>
      </c>
      <c r="K29" s="38">
        <v>0</v>
      </c>
      <c r="L29" s="38">
        <v>0</v>
      </c>
      <c r="M29">
        <v>115.01</v>
      </c>
      <c r="N29">
        <v>271.98</v>
      </c>
      <c r="O29">
        <v>100.21</v>
      </c>
      <c r="P29">
        <v>2.94</v>
      </c>
      <c r="Q29">
        <v>2.99</v>
      </c>
      <c r="R29" s="94">
        <v>22.66</v>
      </c>
      <c r="S29" s="94">
        <v>1</v>
      </c>
      <c r="T29" s="94">
        <v>23.8</v>
      </c>
      <c r="U29">
        <v>2.91</v>
      </c>
      <c r="V29">
        <v>5.29</v>
      </c>
      <c r="W29">
        <v>2.0499999999999998</v>
      </c>
      <c r="X29">
        <v>112.18</v>
      </c>
      <c r="Y29">
        <v>37.4</v>
      </c>
      <c r="Z29">
        <v>37.4</v>
      </c>
      <c r="AA29">
        <v>1.82</v>
      </c>
      <c r="AB29">
        <v>0.37</v>
      </c>
      <c r="AC29">
        <v>1</v>
      </c>
      <c r="AD29">
        <v>1</v>
      </c>
      <c r="AE29">
        <v>0</v>
      </c>
      <c r="AF29">
        <v>0</v>
      </c>
      <c r="AG29">
        <v>34.340000000000003</v>
      </c>
      <c r="AH29">
        <v>70</v>
      </c>
      <c r="AI29">
        <v>70</v>
      </c>
      <c r="AJ29">
        <v>27.75</v>
      </c>
      <c r="AK29">
        <v>1</v>
      </c>
      <c r="AL29">
        <v>0</v>
      </c>
    </row>
    <row r="30" spans="1:38">
      <c r="A30" t="s">
        <v>72</v>
      </c>
      <c r="B30" s="35">
        <v>260.29000000000002</v>
      </c>
      <c r="C30" s="35">
        <v>86.76</v>
      </c>
      <c r="D30" s="94">
        <f t="shared" si="0"/>
        <v>60.620000000000005</v>
      </c>
      <c r="E30" s="35">
        <v>5.77</v>
      </c>
      <c r="F30" s="35">
        <v>0</v>
      </c>
      <c r="G30" s="35">
        <v>0</v>
      </c>
      <c r="H30" s="35"/>
      <c r="I30" s="35"/>
      <c r="J30" s="38">
        <v>0.3</v>
      </c>
      <c r="K30" s="38">
        <v>0.3</v>
      </c>
      <c r="L30" s="38">
        <v>0.23</v>
      </c>
      <c r="M30">
        <v>84.85</v>
      </c>
      <c r="N30">
        <v>271.98</v>
      </c>
      <c r="O30">
        <v>100.21</v>
      </c>
      <c r="P30">
        <v>2.94</v>
      </c>
      <c r="Q30">
        <v>2.98</v>
      </c>
      <c r="R30" s="94">
        <v>28.31</v>
      </c>
      <c r="S30" s="94">
        <v>4</v>
      </c>
      <c r="T30" s="94">
        <v>28.31</v>
      </c>
      <c r="U30">
        <v>2.91</v>
      </c>
      <c r="V30">
        <v>10.57</v>
      </c>
      <c r="W30">
        <v>2.0499999999999998</v>
      </c>
      <c r="X30">
        <v>111.81</v>
      </c>
      <c r="Y30">
        <v>37.28</v>
      </c>
      <c r="Z30">
        <v>37.28</v>
      </c>
      <c r="AA30">
        <v>7.5</v>
      </c>
      <c r="AB30">
        <v>1.5</v>
      </c>
      <c r="AC30">
        <v>2</v>
      </c>
      <c r="AD30">
        <v>3</v>
      </c>
      <c r="AE30">
        <v>1</v>
      </c>
      <c r="AF30">
        <v>1</v>
      </c>
      <c r="AG30">
        <v>32.659999999999997</v>
      </c>
      <c r="AH30">
        <v>69.67</v>
      </c>
      <c r="AI30">
        <v>69.67</v>
      </c>
      <c r="AJ30">
        <v>27.25</v>
      </c>
      <c r="AK30">
        <v>4</v>
      </c>
      <c r="AL30">
        <v>1</v>
      </c>
    </row>
    <row r="31" spans="1:38">
      <c r="A31" t="s">
        <v>73</v>
      </c>
      <c r="B31" s="35">
        <v>260.29000000000002</v>
      </c>
      <c r="C31" s="35">
        <v>86.76</v>
      </c>
      <c r="D31" s="94">
        <f t="shared" si="0"/>
        <v>64.7</v>
      </c>
      <c r="E31" s="35">
        <v>5.77</v>
      </c>
      <c r="F31" s="35">
        <v>0</v>
      </c>
      <c r="G31" s="35">
        <v>0</v>
      </c>
      <c r="H31" s="35"/>
      <c r="I31" s="35"/>
      <c r="J31" s="38">
        <v>0.86</v>
      </c>
      <c r="K31" s="38">
        <v>0.86</v>
      </c>
      <c r="L31" s="38">
        <v>0.66</v>
      </c>
      <c r="M31">
        <v>76.37</v>
      </c>
      <c r="N31">
        <v>271.98</v>
      </c>
      <c r="O31">
        <v>100.21</v>
      </c>
      <c r="P31">
        <v>2.94</v>
      </c>
      <c r="Q31">
        <v>2.98</v>
      </c>
      <c r="R31" s="94">
        <v>27.85</v>
      </c>
      <c r="S31" s="94">
        <v>9</v>
      </c>
      <c r="T31" s="94">
        <v>27.85</v>
      </c>
      <c r="U31">
        <v>2.84</v>
      </c>
      <c r="V31">
        <v>17.95</v>
      </c>
      <c r="W31">
        <v>1.87</v>
      </c>
      <c r="X31">
        <v>111</v>
      </c>
      <c r="Y31">
        <v>37</v>
      </c>
      <c r="Z31">
        <v>37</v>
      </c>
      <c r="AA31">
        <v>15.88</v>
      </c>
      <c r="AB31">
        <v>3.18</v>
      </c>
      <c r="AC31">
        <v>3</v>
      </c>
      <c r="AD31">
        <v>5</v>
      </c>
      <c r="AE31">
        <v>7</v>
      </c>
      <c r="AF31">
        <v>3</v>
      </c>
      <c r="AG31">
        <v>31.34</v>
      </c>
      <c r="AH31">
        <v>69.33</v>
      </c>
      <c r="AI31">
        <v>69.33</v>
      </c>
      <c r="AJ31">
        <v>26.75</v>
      </c>
      <c r="AK31">
        <v>14</v>
      </c>
      <c r="AL31">
        <v>6</v>
      </c>
    </row>
    <row r="32" spans="1:38">
      <c r="A32" t="s">
        <v>74</v>
      </c>
      <c r="B32" s="35">
        <v>225.97</v>
      </c>
      <c r="C32" s="35">
        <v>76.27</v>
      </c>
      <c r="D32" s="94">
        <f t="shared" si="0"/>
        <v>70.2</v>
      </c>
      <c r="E32" s="35">
        <v>5.77</v>
      </c>
      <c r="F32" s="35">
        <v>0</v>
      </c>
      <c r="G32" s="35">
        <v>0</v>
      </c>
      <c r="H32" s="35"/>
      <c r="I32" s="35"/>
      <c r="J32" s="38">
        <v>1.64</v>
      </c>
      <c r="K32" s="38">
        <v>1.64</v>
      </c>
      <c r="L32" s="38">
        <v>1.27</v>
      </c>
      <c r="M32">
        <v>67.88</v>
      </c>
      <c r="N32">
        <v>271.98</v>
      </c>
      <c r="O32">
        <v>100.21</v>
      </c>
      <c r="P32">
        <v>2.94</v>
      </c>
      <c r="Q32">
        <v>2.95</v>
      </c>
      <c r="R32" s="94">
        <v>28.1</v>
      </c>
      <c r="S32" s="94">
        <v>14</v>
      </c>
      <c r="T32" s="94">
        <v>28.1</v>
      </c>
      <c r="U32">
        <v>2.84</v>
      </c>
      <c r="V32">
        <v>26.87</v>
      </c>
      <c r="W32">
        <v>1.87</v>
      </c>
      <c r="X32">
        <v>109.01</v>
      </c>
      <c r="Y32">
        <v>36.33</v>
      </c>
      <c r="Z32">
        <v>36.33</v>
      </c>
      <c r="AA32">
        <v>27.46</v>
      </c>
      <c r="AB32">
        <v>5.49</v>
      </c>
      <c r="AC32">
        <v>8</v>
      </c>
      <c r="AD32">
        <v>7</v>
      </c>
      <c r="AE32">
        <v>10</v>
      </c>
      <c r="AF32">
        <v>5</v>
      </c>
      <c r="AG32">
        <v>30</v>
      </c>
      <c r="AH32">
        <v>68.67</v>
      </c>
      <c r="AI32">
        <v>68.67</v>
      </c>
      <c r="AJ32">
        <v>26.24</v>
      </c>
      <c r="AK32">
        <v>28</v>
      </c>
      <c r="AL32">
        <v>12</v>
      </c>
    </row>
    <row r="33" spans="1:38">
      <c r="A33" t="s">
        <v>75</v>
      </c>
      <c r="B33" s="35">
        <v>189.72</v>
      </c>
      <c r="C33" s="35">
        <v>63.12</v>
      </c>
      <c r="D33" s="94">
        <f t="shared" si="0"/>
        <v>72</v>
      </c>
      <c r="E33" s="35">
        <v>5.77</v>
      </c>
      <c r="F33" s="35">
        <v>0</v>
      </c>
      <c r="G33" s="35">
        <v>0</v>
      </c>
      <c r="H33" s="35"/>
      <c r="I33" s="35"/>
      <c r="J33" s="38">
        <v>2.63</v>
      </c>
      <c r="K33" s="38">
        <v>2.63</v>
      </c>
      <c r="L33" s="38">
        <v>2.0299999999999998</v>
      </c>
      <c r="M33">
        <v>66</v>
      </c>
      <c r="N33">
        <v>271.98</v>
      </c>
      <c r="O33">
        <v>100.21</v>
      </c>
      <c r="P33">
        <v>0.78</v>
      </c>
      <c r="Q33">
        <v>2.95</v>
      </c>
      <c r="R33" s="94">
        <v>25</v>
      </c>
      <c r="S33" s="94">
        <v>22</v>
      </c>
      <c r="T33" s="94">
        <v>25</v>
      </c>
      <c r="U33">
        <v>2.84</v>
      </c>
      <c r="V33">
        <v>36.380000000000003</v>
      </c>
      <c r="W33">
        <v>1.87</v>
      </c>
      <c r="X33">
        <v>107.51</v>
      </c>
      <c r="Y33">
        <v>35.83</v>
      </c>
      <c r="Z33">
        <v>35.83</v>
      </c>
      <c r="AA33">
        <v>42.92</v>
      </c>
      <c r="AB33">
        <v>8.59</v>
      </c>
      <c r="AC33">
        <v>13</v>
      </c>
      <c r="AD33">
        <v>12</v>
      </c>
      <c r="AE33">
        <v>17</v>
      </c>
      <c r="AF33">
        <v>8</v>
      </c>
      <c r="AG33">
        <v>28.34</v>
      </c>
      <c r="AH33">
        <v>67.67</v>
      </c>
      <c r="AI33">
        <v>67.67</v>
      </c>
      <c r="AJ33">
        <v>25.74</v>
      </c>
      <c r="AK33">
        <v>42</v>
      </c>
      <c r="AL33">
        <v>18</v>
      </c>
    </row>
    <row r="34" spans="1:38">
      <c r="A34" t="s">
        <v>76</v>
      </c>
      <c r="B34" s="35">
        <v>189.72</v>
      </c>
      <c r="C34" s="35">
        <v>63.12</v>
      </c>
      <c r="D34" s="94">
        <f t="shared" si="0"/>
        <v>76</v>
      </c>
      <c r="E34" s="35">
        <v>5.77</v>
      </c>
      <c r="F34" s="35">
        <v>0</v>
      </c>
      <c r="G34" s="35">
        <v>0</v>
      </c>
      <c r="H34" s="35"/>
      <c r="I34" s="35"/>
      <c r="J34" s="38">
        <v>3.8</v>
      </c>
      <c r="K34" s="38">
        <v>3.8</v>
      </c>
      <c r="L34" s="38">
        <v>2.94</v>
      </c>
      <c r="M34">
        <v>66</v>
      </c>
      <c r="N34">
        <v>271.98</v>
      </c>
      <c r="O34">
        <v>52.9</v>
      </c>
      <c r="P34">
        <v>2.79</v>
      </c>
      <c r="Q34">
        <v>2.95</v>
      </c>
      <c r="R34" s="94">
        <v>25.34</v>
      </c>
      <c r="S34" s="94">
        <v>25.33</v>
      </c>
      <c r="T34" s="94">
        <v>25.33</v>
      </c>
      <c r="U34">
        <v>2.84</v>
      </c>
      <c r="V34">
        <v>46.26</v>
      </c>
      <c r="W34">
        <v>1.87</v>
      </c>
      <c r="X34">
        <v>106.5</v>
      </c>
      <c r="Y34">
        <v>35.5</v>
      </c>
      <c r="Z34">
        <v>35.5</v>
      </c>
      <c r="AA34">
        <v>58.24</v>
      </c>
      <c r="AB34">
        <v>11.65</v>
      </c>
      <c r="AC34">
        <v>19</v>
      </c>
      <c r="AD34">
        <v>16</v>
      </c>
      <c r="AE34">
        <v>23</v>
      </c>
      <c r="AF34">
        <v>12</v>
      </c>
      <c r="AG34">
        <v>27</v>
      </c>
      <c r="AH34">
        <v>66.67</v>
      </c>
      <c r="AI34">
        <v>66.67</v>
      </c>
      <c r="AJ34">
        <v>25.23</v>
      </c>
      <c r="AK34">
        <v>56</v>
      </c>
      <c r="AL34">
        <v>24</v>
      </c>
    </row>
    <row r="35" spans="1:38">
      <c r="A35" t="s">
        <v>77</v>
      </c>
      <c r="B35" s="35">
        <v>189.72</v>
      </c>
      <c r="C35" s="35">
        <v>63.12</v>
      </c>
      <c r="D35" s="94">
        <f t="shared" si="0"/>
        <v>78</v>
      </c>
      <c r="E35" s="35">
        <v>5.77</v>
      </c>
      <c r="F35" s="35">
        <v>2</v>
      </c>
      <c r="G35" s="35">
        <v>0</v>
      </c>
      <c r="H35" s="35"/>
      <c r="I35" s="35"/>
      <c r="J35" s="38">
        <v>5.14</v>
      </c>
      <c r="K35" s="38">
        <v>5.14</v>
      </c>
      <c r="L35" s="38">
        <v>3.96</v>
      </c>
      <c r="M35">
        <v>70.14</v>
      </c>
      <c r="N35">
        <v>230.86</v>
      </c>
      <c r="O35">
        <v>52.9</v>
      </c>
      <c r="P35">
        <v>2.79</v>
      </c>
      <c r="Q35">
        <v>2.95</v>
      </c>
      <c r="R35" s="94">
        <v>26</v>
      </c>
      <c r="S35" s="94">
        <v>26</v>
      </c>
      <c r="T35" s="94">
        <v>26</v>
      </c>
      <c r="U35">
        <v>2.84</v>
      </c>
      <c r="V35">
        <v>56.11</v>
      </c>
      <c r="W35">
        <v>1.87</v>
      </c>
      <c r="X35">
        <v>106.01</v>
      </c>
      <c r="Y35">
        <v>35.33</v>
      </c>
      <c r="Z35">
        <v>35.33</v>
      </c>
      <c r="AA35">
        <v>83.39</v>
      </c>
      <c r="AB35">
        <v>16.68</v>
      </c>
      <c r="AC35">
        <v>30</v>
      </c>
      <c r="AD35">
        <v>21</v>
      </c>
      <c r="AE35">
        <v>37</v>
      </c>
      <c r="AF35">
        <v>18</v>
      </c>
      <c r="AG35">
        <v>25</v>
      </c>
      <c r="AH35">
        <v>69.33</v>
      </c>
      <c r="AI35">
        <v>69.33</v>
      </c>
      <c r="AJ35">
        <v>25.23</v>
      </c>
      <c r="AK35">
        <v>70</v>
      </c>
      <c r="AL35">
        <v>30</v>
      </c>
    </row>
    <row r="36" spans="1:38">
      <c r="A36" t="s">
        <v>78</v>
      </c>
      <c r="B36" s="35">
        <v>189.72</v>
      </c>
      <c r="C36" s="35">
        <v>63.12</v>
      </c>
      <c r="D36" s="94">
        <f t="shared" si="0"/>
        <v>84.199999999999989</v>
      </c>
      <c r="E36" s="35">
        <v>5.77</v>
      </c>
      <c r="F36" s="35">
        <v>2.67</v>
      </c>
      <c r="G36" s="35">
        <v>0</v>
      </c>
      <c r="H36" s="35"/>
      <c r="I36" s="35"/>
      <c r="J36" s="38">
        <v>6.66</v>
      </c>
      <c r="K36" s="38">
        <v>6.66</v>
      </c>
      <c r="L36" s="38">
        <v>5.15</v>
      </c>
      <c r="M36">
        <v>70.14</v>
      </c>
      <c r="N36">
        <v>192.38</v>
      </c>
      <c r="O36">
        <v>52.9</v>
      </c>
      <c r="P36">
        <v>2.79</v>
      </c>
      <c r="Q36">
        <v>2.95</v>
      </c>
      <c r="R36" s="94">
        <v>28.06</v>
      </c>
      <c r="S36" s="94">
        <v>28.07</v>
      </c>
      <c r="T36" s="94">
        <v>28.07</v>
      </c>
      <c r="U36">
        <v>2.84</v>
      </c>
      <c r="V36">
        <v>65.930000000000007</v>
      </c>
      <c r="W36">
        <v>1.87</v>
      </c>
      <c r="X36">
        <v>104.51</v>
      </c>
      <c r="Y36">
        <v>34.83</v>
      </c>
      <c r="Z36">
        <v>34.83</v>
      </c>
      <c r="AA36">
        <v>103.96</v>
      </c>
      <c r="AB36">
        <v>20.79</v>
      </c>
      <c r="AC36">
        <v>39</v>
      </c>
      <c r="AD36">
        <v>25</v>
      </c>
      <c r="AE36">
        <v>47</v>
      </c>
      <c r="AF36">
        <v>23</v>
      </c>
      <c r="AG36">
        <v>24</v>
      </c>
      <c r="AH36">
        <v>63.33</v>
      </c>
      <c r="AI36">
        <v>63.33</v>
      </c>
      <c r="AJ36">
        <v>24.22</v>
      </c>
      <c r="AK36">
        <v>88</v>
      </c>
      <c r="AL36">
        <v>37</v>
      </c>
    </row>
    <row r="37" spans="1:38">
      <c r="A37" t="s">
        <v>79</v>
      </c>
      <c r="B37" s="35">
        <v>129.86000000000001</v>
      </c>
      <c r="C37" s="35">
        <v>44.25</v>
      </c>
      <c r="D37" s="94">
        <f t="shared" si="0"/>
        <v>85.199999999999989</v>
      </c>
      <c r="E37" s="35">
        <v>5.77</v>
      </c>
      <c r="F37" s="35">
        <v>3.35</v>
      </c>
      <c r="G37" s="35">
        <v>0</v>
      </c>
      <c r="H37" s="35"/>
      <c r="I37" s="35"/>
      <c r="J37" s="38">
        <v>6.79</v>
      </c>
      <c r="K37" s="38">
        <v>6.79</v>
      </c>
      <c r="L37" s="38">
        <v>6.79</v>
      </c>
      <c r="M37">
        <v>70.14</v>
      </c>
      <c r="N37">
        <v>149.59</v>
      </c>
      <c r="O37">
        <v>52.9</v>
      </c>
      <c r="P37">
        <v>2.79</v>
      </c>
      <c r="Q37">
        <v>2.95</v>
      </c>
      <c r="R37" s="94">
        <v>28.4</v>
      </c>
      <c r="S37" s="94">
        <v>28.4</v>
      </c>
      <c r="T37" s="94">
        <v>28.4</v>
      </c>
      <c r="U37">
        <v>2.84</v>
      </c>
      <c r="V37">
        <v>75.260000000000005</v>
      </c>
      <c r="W37">
        <v>1.87</v>
      </c>
      <c r="X37">
        <v>88.5</v>
      </c>
      <c r="Y37">
        <v>29.5</v>
      </c>
      <c r="Z37">
        <v>29.5</v>
      </c>
      <c r="AA37">
        <v>121.37</v>
      </c>
      <c r="AB37">
        <v>24.28</v>
      </c>
      <c r="AC37">
        <v>44</v>
      </c>
      <c r="AD37">
        <v>29</v>
      </c>
      <c r="AE37">
        <v>53</v>
      </c>
      <c r="AF37">
        <v>27</v>
      </c>
      <c r="AG37">
        <v>22</v>
      </c>
      <c r="AH37">
        <v>56.33</v>
      </c>
      <c r="AI37">
        <v>56.33</v>
      </c>
      <c r="AJ37">
        <v>23.72</v>
      </c>
      <c r="AK37">
        <v>105</v>
      </c>
      <c r="AL37">
        <v>45</v>
      </c>
    </row>
    <row r="38" spans="1:38">
      <c r="A38" t="s">
        <v>80</v>
      </c>
      <c r="B38" s="35">
        <v>129.86000000000001</v>
      </c>
      <c r="C38" s="35">
        <v>44.25</v>
      </c>
      <c r="D38" s="94">
        <f t="shared" si="0"/>
        <v>85.199999999999989</v>
      </c>
      <c r="E38" s="35">
        <v>5.77</v>
      </c>
      <c r="F38" s="35">
        <v>4.03</v>
      </c>
      <c r="G38" s="35">
        <v>0</v>
      </c>
      <c r="H38" s="35"/>
      <c r="I38" s="35"/>
      <c r="J38" s="38">
        <v>8.31</v>
      </c>
      <c r="K38" s="38">
        <v>8.31</v>
      </c>
      <c r="L38" s="38">
        <v>8.31</v>
      </c>
      <c r="M38">
        <v>70.14</v>
      </c>
      <c r="N38">
        <v>149.59</v>
      </c>
      <c r="O38">
        <v>52.9</v>
      </c>
      <c r="P38">
        <v>2.79</v>
      </c>
      <c r="Q38">
        <v>2.95</v>
      </c>
      <c r="R38" s="94">
        <v>28.4</v>
      </c>
      <c r="S38" s="94">
        <v>28.4</v>
      </c>
      <c r="T38" s="94">
        <v>28.4</v>
      </c>
      <c r="U38">
        <v>2.84</v>
      </c>
      <c r="V38">
        <v>89.15</v>
      </c>
      <c r="W38">
        <v>1.87</v>
      </c>
      <c r="X38">
        <v>66</v>
      </c>
      <c r="Y38">
        <v>22</v>
      </c>
      <c r="Z38">
        <v>22</v>
      </c>
      <c r="AA38">
        <v>141.25</v>
      </c>
      <c r="AB38">
        <v>28.25</v>
      </c>
      <c r="AC38">
        <v>52</v>
      </c>
      <c r="AD38">
        <v>32</v>
      </c>
      <c r="AE38">
        <v>60</v>
      </c>
      <c r="AF38">
        <v>30</v>
      </c>
      <c r="AG38">
        <v>20.34</v>
      </c>
      <c r="AH38">
        <v>49.33</v>
      </c>
      <c r="AI38">
        <v>49.33</v>
      </c>
      <c r="AJ38">
        <v>23.72</v>
      </c>
      <c r="AK38">
        <v>123</v>
      </c>
      <c r="AL38">
        <v>52</v>
      </c>
    </row>
    <row r="39" spans="1:38">
      <c r="A39" t="s">
        <v>81</v>
      </c>
      <c r="B39" s="35">
        <v>129.86000000000001</v>
      </c>
      <c r="C39" s="35">
        <v>44.25</v>
      </c>
      <c r="D39" s="94">
        <f t="shared" si="0"/>
        <v>87.199999999999989</v>
      </c>
      <c r="E39" s="35">
        <v>5.77</v>
      </c>
      <c r="F39" s="35">
        <v>4.03</v>
      </c>
      <c r="G39" s="35">
        <v>0</v>
      </c>
      <c r="H39" s="35"/>
      <c r="I39" s="35"/>
      <c r="J39" s="38">
        <v>9.82</v>
      </c>
      <c r="K39" s="38">
        <v>9.82</v>
      </c>
      <c r="L39" s="38">
        <v>9.82</v>
      </c>
      <c r="M39">
        <v>70.14</v>
      </c>
      <c r="N39">
        <v>149.59</v>
      </c>
      <c r="O39">
        <v>52.9</v>
      </c>
      <c r="P39">
        <v>2.64</v>
      </c>
      <c r="Q39">
        <v>2.95</v>
      </c>
      <c r="R39" s="94">
        <v>29.06</v>
      </c>
      <c r="S39" s="94">
        <v>29.07</v>
      </c>
      <c r="T39" s="94">
        <v>29.07</v>
      </c>
      <c r="U39">
        <v>2.76</v>
      </c>
      <c r="V39">
        <v>93.79</v>
      </c>
      <c r="W39">
        <v>1.87</v>
      </c>
      <c r="X39">
        <v>70.010000000000005</v>
      </c>
      <c r="Y39">
        <v>23.33</v>
      </c>
      <c r="Z39">
        <v>23.33</v>
      </c>
      <c r="AA39">
        <v>160.34</v>
      </c>
      <c r="AB39">
        <v>32.07</v>
      </c>
      <c r="AC39">
        <v>58</v>
      </c>
      <c r="AD39">
        <v>34</v>
      </c>
      <c r="AE39">
        <v>69</v>
      </c>
      <c r="AF39">
        <v>34</v>
      </c>
      <c r="AG39">
        <v>19.66</v>
      </c>
      <c r="AH39">
        <v>50</v>
      </c>
      <c r="AI39">
        <v>50</v>
      </c>
      <c r="AJ39">
        <v>23.21</v>
      </c>
      <c r="AK39">
        <v>137</v>
      </c>
      <c r="AL39">
        <v>58</v>
      </c>
    </row>
    <row r="40" spans="1:38">
      <c r="A40" t="s">
        <v>82</v>
      </c>
      <c r="B40" s="35">
        <v>129.86000000000001</v>
      </c>
      <c r="C40" s="35">
        <v>44.25</v>
      </c>
      <c r="D40" s="94">
        <f t="shared" si="0"/>
        <v>87.199999999999989</v>
      </c>
      <c r="E40" s="35">
        <v>5.77</v>
      </c>
      <c r="F40" s="35">
        <v>4.6900000000000004</v>
      </c>
      <c r="G40" s="35">
        <v>0</v>
      </c>
      <c r="H40" s="35"/>
      <c r="I40" s="35"/>
      <c r="J40" s="38">
        <v>11.09</v>
      </c>
      <c r="K40" s="38">
        <v>11.09</v>
      </c>
      <c r="L40" s="38">
        <v>11.09</v>
      </c>
      <c r="M40">
        <v>70.14</v>
      </c>
      <c r="N40">
        <v>149.59</v>
      </c>
      <c r="O40">
        <v>52.9</v>
      </c>
      <c r="P40">
        <v>2.64</v>
      </c>
      <c r="Q40">
        <v>2.95</v>
      </c>
      <c r="R40" s="94">
        <v>29.06</v>
      </c>
      <c r="S40" s="94">
        <v>29.07</v>
      </c>
      <c r="T40" s="94">
        <v>29.07</v>
      </c>
      <c r="U40">
        <v>2.76</v>
      </c>
      <c r="V40">
        <v>101.82</v>
      </c>
      <c r="W40">
        <v>1.87</v>
      </c>
      <c r="X40">
        <v>66</v>
      </c>
      <c r="Y40">
        <v>22</v>
      </c>
      <c r="Z40">
        <v>22</v>
      </c>
      <c r="AA40">
        <v>178.49</v>
      </c>
      <c r="AB40">
        <v>35.700000000000003</v>
      </c>
      <c r="AC40">
        <v>67</v>
      </c>
      <c r="AD40">
        <v>36</v>
      </c>
      <c r="AE40">
        <v>77</v>
      </c>
      <c r="AF40">
        <v>38</v>
      </c>
      <c r="AG40">
        <v>19</v>
      </c>
      <c r="AH40">
        <v>49.33</v>
      </c>
      <c r="AI40">
        <v>49.33</v>
      </c>
      <c r="AJ40">
        <v>23.21</v>
      </c>
      <c r="AK40">
        <v>151</v>
      </c>
      <c r="AL40">
        <v>64</v>
      </c>
    </row>
    <row r="41" spans="1:38">
      <c r="A41" t="s">
        <v>83</v>
      </c>
      <c r="B41" s="35">
        <v>129.86000000000001</v>
      </c>
      <c r="C41" s="35">
        <v>44.25</v>
      </c>
      <c r="D41" s="94">
        <f t="shared" si="0"/>
        <v>87.7</v>
      </c>
      <c r="E41" s="35">
        <v>5.77</v>
      </c>
      <c r="F41" s="35">
        <v>4.7</v>
      </c>
      <c r="G41" s="35">
        <v>0</v>
      </c>
      <c r="H41" s="35"/>
      <c r="I41" s="35"/>
      <c r="J41" s="38">
        <v>12.31</v>
      </c>
      <c r="K41" s="38">
        <v>12.31</v>
      </c>
      <c r="L41" s="38">
        <v>12.31</v>
      </c>
      <c r="M41">
        <v>70.14</v>
      </c>
      <c r="N41">
        <v>149.59</v>
      </c>
      <c r="O41">
        <v>52.9</v>
      </c>
      <c r="P41">
        <v>2.64</v>
      </c>
      <c r="Q41">
        <v>2.95</v>
      </c>
      <c r="R41" s="94">
        <v>29.24</v>
      </c>
      <c r="S41" s="94">
        <v>29.23</v>
      </c>
      <c r="T41" s="94">
        <v>29.23</v>
      </c>
      <c r="U41">
        <v>2.76</v>
      </c>
      <c r="V41">
        <v>109.29</v>
      </c>
      <c r="W41">
        <v>1.87</v>
      </c>
      <c r="X41">
        <v>62.51</v>
      </c>
      <c r="Y41">
        <v>20.83</v>
      </c>
      <c r="Z41">
        <v>20.83</v>
      </c>
      <c r="AA41">
        <v>195.32</v>
      </c>
      <c r="AB41">
        <v>39.06</v>
      </c>
      <c r="AC41">
        <v>73</v>
      </c>
      <c r="AD41">
        <v>39</v>
      </c>
      <c r="AE41">
        <v>81</v>
      </c>
      <c r="AF41">
        <v>41</v>
      </c>
      <c r="AG41">
        <v>19</v>
      </c>
      <c r="AH41">
        <v>49</v>
      </c>
      <c r="AI41">
        <v>49</v>
      </c>
      <c r="AJ41">
        <v>23.21</v>
      </c>
      <c r="AK41">
        <v>165</v>
      </c>
      <c r="AL41">
        <v>70</v>
      </c>
    </row>
    <row r="42" spans="1:38">
      <c r="A42" t="s">
        <v>84</v>
      </c>
      <c r="B42" s="35">
        <v>129.86000000000001</v>
      </c>
      <c r="C42" s="35">
        <v>44.25</v>
      </c>
      <c r="D42" s="94">
        <f t="shared" si="0"/>
        <v>87.7</v>
      </c>
      <c r="E42" s="35">
        <v>5.77</v>
      </c>
      <c r="F42" s="35">
        <v>5.38</v>
      </c>
      <c r="G42" s="35">
        <v>0</v>
      </c>
      <c r="H42" s="35"/>
      <c r="I42" s="35"/>
      <c r="J42" s="38">
        <v>13.34</v>
      </c>
      <c r="K42" s="38">
        <v>13.34</v>
      </c>
      <c r="L42" s="38">
        <v>13.34</v>
      </c>
      <c r="M42">
        <v>70.14</v>
      </c>
      <c r="N42">
        <v>149.59</v>
      </c>
      <c r="O42">
        <v>52.9</v>
      </c>
      <c r="P42">
        <v>2.64</v>
      </c>
      <c r="Q42">
        <v>2.95</v>
      </c>
      <c r="R42" s="94">
        <v>29.24</v>
      </c>
      <c r="S42" s="94">
        <v>29.23</v>
      </c>
      <c r="T42" s="94">
        <v>29.23</v>
      </c>
      <c r="U42">
        <v>2.76</v>
      </c>
      <c r="V42">
        <v>116.56</v>
      </c>
      <c r="W42">
        <v>1.87</v>
      </c>
      <c r="X42">
        <v>60</v>
      </c>
      <c r="Y42">
        <v>20</v>
      </c>
      <c r="Z42">
        <v>20</v>
      </c>
      <c r="AA42">
        <v>210.82</v>
      </c>
      <c r="AB42">
        <v>42.17</v>
      </c>
      <c r="AC42">
        <v>79</v>
      </c>
      <c r="AD42">
        <v>41</v>
      </c>
      <c r="AE42">
        <v>87</v>
      </c>
      <c r="AF42">
        <v>43</v>
      </c>
      <c r="AG42">
        <v>18.34</v>
      </c>
      <c r="AH42">
        <v>48.67</v>
      </c>
      <c r="AI42">
        <v>48.67</v>
      </c>
      <c r="AJ42">
        <v>23.21</v>
      </c>
      <c r="AK42">
        <v>179</v>
      </c>
      <c r="AL42">
        <v>76</v>
      </c>
    </row>
    <row r="43" spans="1:38">
      <c r="A43" t="s">
        <v>85</v>
      </c>
      <c r="B43" s="35">
        <v>129.86000000000001</v>
      </c>
      <c r="C43" s="35">
        <v>44.25</v>
      </c>
      <c r="D43" s="94">
        <f t="shared" si="0"/>
        <v>87.7</v>
      </c>
      <c r="E43" s="35">
        <v>5.77</v>
      </c>
      <c r="F43" s="35">
        <v>5.38</v>
      </c>
      <c r="G43" s="35">
        <v>0</v>
      </c>
      <c r="H43" s="35"/>
      <c r="I43" s="35"/>
      <c r="J43" s="38">
        <v>14.47</v>
      </c>
      <c r="K43" s="38">
        <v>14.47</v>
      </c>
      <c r="L43" s="38">
        <v>14.47</v>
      </c>
      <c r="M43">
        <v>70.14</v>
      </c>
      <c r="N43">
        <v>149.59</v>
      </c>
      <c r="O43">
        <v>52.9</v>
      </c>
      <c r="P43">
        <v>2.48</v>
      </c>
      <c r="Q43">
        <v>2.95</v>
      </c>
      <c r="R43" s="94">
        <v>29.24</v>
      </c>
      <c r="S43" s="94">
        <v>29.23</v>
      </c>
      <c r="T43" s="94">
        <v>29.23</v>
      </c>
      <c r="U43">
        <v>2.91</v>
      </c>
      <c r="V43">
        <v>122.85</v>
      </c>
      <c r="W43">
        <v>1.77</v>
      </c>
      <c r="X43">
        <v>55.01</v>
      </c>
      <c r="Y43">
        <v>18.329999999999998</v>
      </c>
      <c r="Z43">
        <v>18.329999999999998</v>
      </c>
      <c r="AA43">
        <v>224.37</v>
      </c>
      <c r="AB43">
        <v>44.87</v>
      </c>
      <c r="AC43">
        <v>84</v>
      </c>
      <c r="AD43">
        <v>43</v>
      </c>
      <c r="AE43">
        <v>90</v>
      </c>
      <c r="AF43">
        <v>45</v>
      </c>
      <c r="AG43">
        <v>17.34</v>
      </c>
      <c r="AH43">
        <v>48</v>
      </c>
      <c r="AI43">
        <v>48</v>
      </c>
      <c r="AJ43">
        <v>23.21</v>
      </c>
      <c r="AK43">
        <v>189</v>
      </c>
      <c r="AL43">
        <v>81</v>
      </c>
    </row>
    <row r="44" spans="1:38">
      <c r="A44" t="s">
        <v>86</v>
      </c>
      <c r="B44" s="35">
        <v>129.86000000000001</v>
      </c>
      <c r="C44" s="35">
        <v>44.25</v>
      </c>
      <c r="D44" s="94">
        <f t="shared" si="0"/>
        <v>88.699999999999989</v>
      </c>
      <c r="E44" s="35">
        <v>5.77</v>
      </c>
      <c r="F44" s="35">
        <v>5.08</v>
      </c>
      <c r="G44" s="35">
        <v>0</v>
      </c>
      <c r="H44" s="35"/>
      <c r="I44" s="35"/>
      <c r="J44" s="38">
        <v>15.29</v>
      </c>
      <c r="K44" s="38">
        <v>15.29</v>
      </c>
      <c r="L44" s="38">
        <v>15.29</v>
      </c>
      <c r="M44">
        <v>70.14</v>
      </c>
      <c r="N44">
        <v>149.59</v>
      </c>
      <c r="O44">
        <v>52.9</v>
      </c>
      <c r="P44">
        <v>2.48</v>
      </c>
      <c r="Q44">
        <v>2.95</v>
      </c>
      <c r="R44" s="94">
        <v>29.56</v>
      </c>
      <c r="S44" s="94">
        <v>29.57</v>
      </c>
      <c r="T44" s="94">
        <v>29.57</v>
      </c>
      <c r="U44">
        <v>2.91</v>
      </c>
      <c r="V44">
        <v>128.28</v>
      </c>
      <c r="W44">
        <v>1.77</v>
      </c>
      <c r="X44">
        <v>52.01</v>
      </c>
      <c r="Y44">
        <v>17.329999999999998</v>
      </c>
      <c r="Z44">
        <v>17.329999999999998</v>
      </c>
      <c r="AA44">
        <v>236.71</v>
      </c>
      <c r="AB44">
        <v>47.34</v>
      </c>
      <c r="AC44">
        <v>89</v>
      </c>
      <c r="AD44">
        <v>45</v>
      </c>
      <c r="AE44">
        <v>93</v>
      </c>
      <c r="AF44">
        <v>47</v>
      </c>
      <c r="AG44">
        <v>16.66</v>
      </c>
      <c r="AH44">
        <v>47.67</v>
      </c>
      <c r="AI44">
        <v>47.67</v>
      </c>
      <c r="AJ44">
        <v>23.21</v>
      </c>
      <c r="AK44">
        <v>196</v>
      </c>
      <c r="AL44">
        <v>84</v>
      </c>
    </row>
    <row r="45" spans="1:38">
      <c r="A45" t="s">
        <v>87</v>
      </c>
      <c r="B45" s="35">
        <v>129.86000000000001</v>
      </c>
      <c r="C45" s="35">
        <v>44.25</v>
      </c>
      <c r="D45" s="94">
        <f t="shared" si="0"/>
        <v>88.699999999999989</v>
      </c>
      <c r="E45" s="35">
        <v>5.77</v>
      </c>
      <c r="F45" s="35">
        <v>4.32</v>
      </c>
      <c r="G45" s="35">
        <v>0</v>
      </c>
      <c r="H45" s="35"/>
      <c r="I45" s="35"/>
      <c r="J45" s="38">
        <v>16.03</v>
      </c>
      <c r="K45" s="38">
        <v>16.03</v>
      </c>
      <c r="L45" s="38">
        <v>16.03</v>
      </c>
      <c r="M45">
        <v>70.14</v>
      </c>
      <c r="N45">
        <v>149.59</v>
      </c>
      <c r="O45">
        <v>52.9</v>
      </c>
      <c r="P45">
        <v>2.48</v>
      </c>
      <c r="Q45">
        <v>2.95</v>
      </c>
      <c r="R45" s="94">
        <v>29.56</v>
      </c>
      <c r="S45" s="94">
        <v>29.57</v>
      </c>
      <c r="T45" s="94">
        <v>29.57</v>
      </c>
      <c r="U45">
        <v>2.91</v>
      </c>
      <c r="V45">
        <v>133.05000000000001</v>
      </c>
      <c r="W45">
        <v>1.77</v>
      </c>
      <c r="X45">
        <v>67.5</v>
      </c>
      <c r="Y45">
        <v>22.5</v>
      </c>
      <c r="Z45">
        <v>22.5</v>
      </c>
      <c r="AA45">
        <v>245.83</v>
      </c>
      <c r="AB45">
        <v>49.17</v>
      </c>
      <c r="AC45">
        <v>93</v>
      </c>
      <c r="AD45">
        <v>48</v>
      </c>
      <c r="AE45">
        <v>98</v>
      </c>
      <c r="AF45">
        <v>49</v>
      </c>
      <c r="AG45">
        <v>16.34</v>
      </c>
      <c r="AH45">
        <v>47.33</v>
      </c>
      <c r="AI45">
        <v>47.33</v>
      </c>
      <c r="AJ45">
        <v>23.21</v>
      </c>
      <c r="AK45">
        <v>203</v>
      </c>
      <c r="AL45">
        <v>87</v>
      </c>
    </row>
    <row r="46" spans="1:38">
      <c r="A46" t="s">
        <v>88</v>
      </c>
      <c r="B46" s="35">
        <v>129.86000000000001</v>
      </c>
      <c r="C46" s="35">
        <v>44.25</v>
      </c>
      <c r="D46" s="94">
        <f t="shared" si="0"/>
        <v>88.699999999999989</v>
      </c>
      <c r="E46" s="35">
        <v>5.77</v>
      </c>
      <c r="F46" s="35">
        <v>3.55</v>
      </c>
      <c r="G46" s="35">
        <v>0</v>
      </c>
      <c r="H46" s="35"/>
      <c r="I46" s="35"/>
      <c r="J46" s="38">
        <v>16.71</v>
      </c>
      <c r="K46" s="38">
        <v>16.71</v>
      </c>
      <c r="L46" s="38">
        <v>16.71</v>
      </c>
      <c r="M46">
        <v>70.14</v>
      </c>
      <c r="N46">
        <v>149.59</v>
      </c>
      <c r="O46">
        <v>52.9</v>
      </c>
      <c r="P46">
        <v>2.48</v>
      </c>
      <c r="Q46">
        <v>2.95</v>
      </c>
      <c r="R46" s="94">
        <v>29.56</v>
      </c>
      <c r="S46" s="94">
        <v>29.57</v>
      </c>
      <c r="T46" s="94">
        <v>29.57</v>
      </c>
      <c r="U46">
        <v>2.91</v>
      </c>
      <c r="V46">
        <v>136.88999999999999</v>
      </c>
      <c r="W46">
        <v>1.77</v>
      </c>
      <c r="X46">
        <v>67.5</v>
      </c>
      <c r="Y46">
        <v>22.5</v>
      </c>
      <c r="Z46">
        <v>22.5</v>
      </c>
      <c r="AA46">
        <v>245.83</v>
      </c>
      <c r="AB46">
        <v>49.17</v>
      </c>
      <c r="AC46">
        <v>95</v>
      </c>
      <c r="AD46">
        <v>48</v>
      </c>
      <c r="AE46">
        <v>100</v>
      </c>
      <c r="AF46">
        <v>50</v>
      </c>
      <c r="AG46">
        <v>16</v>
      </c>
      <c r="AH46">
        <v>47.33</v>
      </c>
      <c r="AI46">
        <v>47.33</v>
      </c>
      <c r="AJ46">
        <v>23.21</v>
      </c>
      <c r="AK46">
        <v>207</v>
      </c>
      <c r="AL46">
        <v>88</v>
      </c>
    </row>
    <row r="47" spans="1:38">
      <c r="A47" t="s">
        <v>89</v>
      </c>
      <c r="B47" s="35">
        <v>129.86000000000001</v>
      </c>
      <c r="C47" s="35">
        <v>44.25</v>
      </c>
      <c r="D47" s="94">
        <f t="shared" si="0"/>
        <v>89.699999999999989</v>
      </c>
      <c r="E47" s="35">
        <v>5.77</v>
      </c>
      <c r="F47" s="35">
        <v>3.34</v>
      </c>
      <c r="G47" s="35">
        <v>0</v>
      </c>
      <c r="H47" s="35"/>
      <c r="I47" s="35"/>
      <c r="J47" s="38">
        <v>17.32</v>
      </c>
      <c r="K47" s="38">
        <v>17.32</v>
      </c>
      <c r="L47" s="38">
        <v>17.32</v>
      </c>
      <c r="M47">
        <v>70.14</v>
      </c>
      <c r="N47">
        <v>149.59</v>
      </c>
      <c r="O47">
        <v>52.9</v>
      </c>
      <c r="P47">
        <v>2.48</v>
      </c>
      <c r="Q47">
        <v>2.95</v>
      </c>
      <c r="R47" s="94">
        <v>29.9</v>
      </c>
      <c r="S47" s="94">
        <v>29.9</v>
      </c>
      <c r="T47" s="94">
        <v>29.9</v>
      </c>
      <c r="U47">
        <v>2.99</v>
      </c>
      <c r="V47">
        <v>140.24</v>
      </c>
      <c r="W47">
        <v>1.77</v>
      </c>
      <c r="X47">
        <v>66</v>
      </c>
      <c r="Y47">
        <v>22</v>
      </c>
      <c r="Z47">
        <v>22</v>
      </c>
      <c r="AA47">
        <v>245.83</v>
      </c>
      <c r="AB47">
        <v>49.17</v>
      </c>
      <c r="AC47">
        <v>98</v>
      </c>
      <c r="AD47">
        <v>49</v>
      </c>
      <c r="AE47">
        <v>100</v>
      </c>
      <c r="AF47">
        <v>50</v>
      </c>
      <c r="AG47">
        <v>15</v>
      </c>
      <c r="AH47">
        <v>48.33</v>
      </c>
      <c r="AI47">
        <v>48.33</v>
      </c>
      <c r="AJ47">
        <v>24.73</v>
      </c>
      <c r="AK47">
        <v>210</v>
      </c>
      <c r="AL47">
        <v>90</v>
      </c>
    </row>
    <row r="48" spans="1:38">
      <c r="A48" t="s">
        <v>90</v>
      </c>
      <c r="B48" s="35">
        <v>129.86000000000001</v>
      </c>
      <c r="C48" s="35">
        <v>44.25</v>
      </c>
      <c r="D48" s="94">
        <f t="shared" si="0"/>
        <v>90.199999999999989</v>
      </c>
      <c r="E48" s="35">
        <v>5.77</v>
      </c>
      <c r="F48" s="35">
        <v>3.34</v>
      </c>
      <c r="G48" s="35">
        <v>0</v>
      </c>
      <c r="H48" s="35"/>
      <c r="I48" s="35"/>
      <c r="J48" s="38">
        <v>17.420000000000002</v>
      </c>
      <c r="K48" s="38">
        <v>17.420000000000002</v>
      </c>
      <c r="L48" s="38">
        <v>17.420000000000002</v>
      </c>
      <c r="M48">
        <v>70.14</v>
      </c>
      <c r="N48">
        <v>149.59</v>
      </c>
      <c r="O48">
        <v>52.9</v>
      </c>
      <c r="P48">
        <v>2.48</v>
      </c>
      <c r="Q48">
        <v>2.95</v>
      </c>
      <c r="R48" s="94">
        <v>30.06</v>
      </c>
      <c r="S48" s="94">
        <v>30.07</v>
      </c>
      <c r="T48" s="94">
        <v>30.07</v>
      </c>
      <c r="U48">
        <v>2.99</v>
      </c>
      <c r="V48">
        <v>142.71</v>
      </c>
      <c r="W48">
        <v>1.77</v>
      </c>
      <c r="X48">
        <v>63.49</v>
      </c>
      <c r="Y48">
        <v>21.17</v>
      </c>
      <c r="Z48">
        <v>21.17</v>
      </c>
      <c r="AA48">
        <v>245.83</v>
      </c>
      <c r="AB48">
        <v>49.17</v>
      </c>
      <c r="AC48">
        <v>98</v>
      </c>
      <c r="AD48">
        <v>49</v>
      </c>
      <c r="AE48">
        <v>100</v>
      </c>
      <c r="AF48">
        <v>50</v>
      </c>
      <c r="AG48">
        <v>14.34</v>
      </c>
      <c r="AH48">
        <v>50</v>
      </c>
      <c r="AI48">
        <v>50</v>
      </c>
      <c r="AJ48">
        <v>24.73</v>
      </c>
      <c r="AK48">
        <v>210</v>
      </c>
      <c r="AL48">
        <v>90</v>
      </c>
    </row>
    <row r="49" spans="1:38">
      <c r="A49" t="s">
        <v>91</v>
      </c>
      <c r="B49" s="35">
        <v>129.86000000000001</v>
      </c>
      <c r="C49" s="35">
        <v>44.25</v>
      </c>
      <c r="D49" s="94">
        <f t="shared" si="0"/>
        <v>91.199999999999989</v>
      </c>
      <c r="E49" s="35">
        <v>5.77</v>
      </c>
      <c r="F49" s="35">
        <v>3.34</v>
      </c>
      <c r="G49" s="35">
        <v>0</v>
      </c>
      <c r="H49" s="35"/>
      <c r="I49" s="35"/>
      <c r="J49" s="38">
        <v>17.420000000000002</v>
      </c>
      <c r="K49" s="38">
        <v>17.420000000000002</v>
      </c>
      <c r="L49" s="38">
        <v>17.420000000000002</v>
      </c>
      <c r="M49">
        <v>70.14</v>
      </c>
      <c r="N49">
        <v>149.59</v>
      </c>
      <c r="O49">
        <v>52.9</v>
      </c>
      <c r="P49">
        <v>2.48</v>
      </c>
      <c r="Q49">
        <v>2.95</v>
      </c>
      <c r="R49" s="94">
        <v>30.4</v>
      </c>
      <c r="S49" s="94">
        <v>30.4</v>
      </c>
      <c r="T49" s="94">
        <v>30.4</v>
      </c>
      <c r="U49">
        <v>2.99</v>
      </c>
      <c r="V49">
        <v>144.36000000000001</v>
      </c>
      <c r="W49">
        <v>1.77</v>
      </c>
      <c r="X49">
        <v>62.51</v>
      </c>
      <c r="Y49">
        <v>20.83</v>
      </c>
      <c r="Z49">
        <v>20.83</v>
      </c>
      <c r="AA49">
        <v>245.83</v>
      </c>
      <c r="AB49">
        <v>49.17</v>
      </c>
      <c r="AC49">
        <v>98</v>
      </c>
      <c r="AD49">
        <v>49</v>
      </c>
      <c r="AE49">
        <v>100</v>
      </c>
      <c r="AF49">
        <v>50</v>
      </c>
      <c r="AG49">
        <v>14</v>
      </c>
      <c r="AH49">
        <v>52</v>
      </c>
      <c r="AI49">
        <v>52</v>
      </c>
      <c r="AJ49">
        <v>24.73</v>
      </c>
      <c r="AK49">
        <v>210</v>
      </c>
      <c r="AL49">
        <v>90</v>
      </c>
    </row>
    <row r="50" spans="1:38">
      <c r="A50" t="s">
        <v>92</v>
      </c>
      <c r="B50" s="35">
        <v>129.86000000000001</v>
      </c>
      <c r="C50" s="35">
        <v>44.25</v>
      </c>
      <c r="D50" s="94">
        <f t="shared" si="0"/>
        <v>92.2</v>
      </c>
      <c r="E50" s="35">
        <v>5.77</v>
      </c>
      <c r="F50" s="35">
        <v>3.34</v>
      </c>
      <c r="G50" s="35">
        <v>0</v>
      </c>
      <c r="H50" s="35"/>
      <c r="I50" s="35"/>
      <c r="J50" s="38">
        <v>17.420000000000002</v>
      </c>
      <c r="K50" s="38">
        <v>17.420000000000002</v>
      </c>
      <c r="L50" s="38">
        <v>17.420000000000002</v>
      </c>
      <c r="M50">
        <v>70.14</v>
      </c>
      <c r="N50">
        <v>149.59</v>
      </c>
      <c r="O50">
        <v>52.9</v>
      </c>
      <c r="P50">
        <v>2.48</v>
      </c>
      <c r="Q50">
        <v>2.95</v>
      </c>
      <c r="R50" s="94">
        <v>30.74</v>
      </c>
      <c r="S50" s="94">
        <v>30.73</v>
      </c>
      <c r="T50" s="94">
        <v>30.73</v>
      </c>
      <c r="U50">
        <v>2.99</v>
      </c>
      <c r="V50">
        <v>145.71</v>
      </c>
      <c r="W50">
        <v>1.77</v>
      </c>
      <c r="X50">
        <v>62.51</v>
      </c>
      <c r="Y50">
        <v>20.83</v>
      </c>
      <c r="Z50">
        <v>20.83</v>
      </c>
      <c r="AA50">
        <v>245.83</v>
      </c>
      <c r="AB50">
        <v>49.17</v>
      </c>
      <c r="AC50">
        <v>98</v>
      </c>
      <c r="AD50">
        <v>50</v>
      </c>
      <c r="AE50">
        <v>100</v>
      </c>
      <c r="AF50">
        <v>50</v>
      </c>
      <c r="AG50">
        <v>14</v>
      </c>
      <c r="AH50">
        <v>54</v>
      </c>
      <c r="AI50">
        <v>54</v>
      </c>
      <c r="AJ50">
        <v>24.73</v>
      </c>
      <c r="AK50">
        <v>210</v>
      </c>
      <c r="AL50">
        <v>90</v>
      </c>
    </row>
    <row r="51" spans="1:38">
      <c r="A51" t="s">
        <v>93</v>
      </c>
      <c r="B51" s="35">
        <v>129.86000000000001</v>
      </c>
      <c r="C51" s="35">
        <v>44.25</v>
      </c>
      <c r="D51" s="94">
        <f t="shared" si="0"/>
        <v>92.2</v>
      </c>
      <c r="E51" s="35">
        <v>5.77</v>
      </c>
      <c r="F51" s="35">
        <v>3.34</v>
      </c>
      <c r="G51" s="35">
        <v>0</v>
      </c>
      <c r="H51" s="35"/>
      <c r="I51" s="35"/>
      <c r="J51" s="38">
        <v>17.420000000000002</v>
      </c>
      <c r="K51" s="38">
        <v>17.420000000000002</v>
      </c>
      <c r="L51" s="38">
        <v>17.420000000000002</v>
      </c>
      <c r="M51">
        <v>70.14</v>
      </c>
      <c r="N51">
        <v>149.59</v>
      </c>
      <c r="O51">
        <v>52.9</v>
      </c>
      <c r="P51">
        <v>2.79</v>
      </c>
      <c r="Q51">
        <v>2.95</v>
      </c>
      <c r="R51" s="94">
        <v>30.74</v>
      </c>
      <c r="S51" s="94">
        <v>30.73</v>
      </c>
      <c r="T51" s="94">
        <v>30.73</v>
      </c>
      <c r="U51">
        <v>2.99</v>
      </c>
      <c r="V51">
        <v>146.91999999999999</v>
      </c>
      <c r="W51">
        <v>1.87</v>
      </c>
      <c r="X51">
        <v>90</v>
      </c>
      <c r="Y51">
        <v>30</v>
      </c>
      <c r="Z51">
        <v>30</v>
      </c>
      <c r="AA51">
        <v>245.83</v>
      </c>
      <c r="AB51">
        <v>49.17</v>
      </c>
      <c r="AC51">
        <v>98</v>
      </c>
      <c r="AD51">
        <v>50</v>
      </c>
      <c r="AE51">
        <v>100</v>
      </c>
      <c r="AF51">
        <v>50</v>
      </c>
      <c r="AG51">
        <v>31.66</v>
      </c>
      <c r="AH51">
        <v>61.67</v>
      </c>
      <c r="AI51">
        <v>61.67</v>
      </c>
      <c r="AJ51">
        <v>24.73</v>
      </c>
      <c r="AK51">
        <v>210</v>
      </c>
      <c r="AL51">
        <v>90</v>
      </c>
    </row>
    <row r="52" spans="1:38">
      <c r="A52" t="s">
        <v>94</v>
      </c>
      <c r="B52" s="35">
        <v>129.86000000000001</v>
      </c>
      <c r="C52" s="35">
        <v>44.25</v>
      </c>
      <c r="D52" s="94">
        <f t="shared" si="0"/>
        <v>92.2</v>
      </c>
      <c r="E52" s="35">
        <v>5.77</v>
      </c>
      <c r="F52" s="35">
        <v>3.34</v>
      </c>
      <c r="G52" s="35">
        <v>0</v>
      </c>
      <c r="H52" s="35"/>
      <c r="I52" s="35"/>
      <c r="J52" s="38">
        <v>17.420000000000002</v>
      </c>
      <c r="K52" s="38">
        <v>17.420000000000002</v>
      </c>
      <c r="L52" s="38">
        <v>17.420000000000002</v>
      </c>
      <c r="M52">
        <v>70.14</v>
      </c>
      <c r="N52">
        <v>149.59</v>
      </c>
      <c r="O52">
        <v>52.9</v>
      </c>
      <c r="P52">
        <v>2.79</v>
      </c>
      <c r="Q52">
        <v>2.95</v>
      </c>
      <c r="R52" s="94">
        <v>30.74</v>
      </c>
      <c r="S52" s="94">
        <v>30.73</v>
      </c>
      <c r="T52" s="94">
        <v>30.73</v>
      </c>
      <c r="U52">
        <v>2.99</v>
      </c>
      <c r="V52">
        <v>147.41</v>
      </c>
      <c r="W52">
        <v>1.87</v>
      </c>
      <c r="X52">
        <v>88.99</v>
      </c>
      <c r="Y52">
        <v>29.67</v>
      </c>
      <c r="Z52">
        <v>29.67</v>
      </c>
      <c r="AA52">
        <v>245.83</v>
      </c>
      <c r="AB52">
        <v>49.17</v>
      </c>
      <c r="AC52">
        <v>98</v>
      </c>
      <c r="AD52">
        <v>50</v>
      </c>
      <c r="AE52">
        <v>100</v>
      </c>
      <c r="AF52">
        <v>50</v>
      </c>
      <c r="AG52">
        <v>31.34</v>
      </c>
      <c r="AH52">
        <v>61.67</v>
      </c>
      <c r="AI52">
        <v>61.67</v>
      </c>
      <c r="AJ52">
        <v>24.73</v>
      </c>
      <c r="AK52">
        <v>210</v>
      </c>
      <c r="AL52">
        <v>90</v>
      </c>
    </row>
    <row r="53" spans="1:38">
      <c r="A53" t="s">
        <v>95</v>
      </c>
      <c r="B53" s="35">
        <v>129.86000000000001</v>
      </c>
      <c r="C53" s="35">
        <v>44.25</v>
      </c>
      <c r="D53" s="94">
        <f t="shared" si="0"/>
        <v>92.2</v>
      </c>
      <c r="E53" s="35">
        <v>5.77</v>
      </c>
      <c r="F53" s="35">
        <v>3.34</v>
      </c>
      <c r="G53" s="35">
        <v>0</v>
      </c>
      <c r="H53" s="35"/>
      <c r="I53" s="35"/>
      <c r="J53" s="38">
        <v>17.420000000000002</v>
      </c>
      <c r="K53" s="38">
        <v>17.420000000000002</v>
      </c>
      <c r="L53" s="38">
        <v>17.420000000000002</v>
      </c>
      <c r="M53">
        <v>70.14</v>
      </c>
      <c r="N53">
        <v>149.59</v>
      </c>
      <c r="O53">
        <v>52.9</v>
      </c>
      <c r="P53">
        <v>2.79</v>
      </c>
      <c r="Q53">
        <v>2.95</v>
      </c>
      <c r="R53" s="94">
        <v>30.74</v>
      </c>
      <c r="S53" s="94">
        <v>30.73</v>
      </c>
      <c r="T53" s="94">
        <v>30.73</v>
      </c>
      <c r="U53">
        <v>2.99</v>
      </c>
      <c r="V53">
        <v>146.66</v>
      </c>
      <c r="W53">
        <v>1.87</v>
      </c>
      <c r="X53">
        <v>86.51</v>
      </c>
      <c r="Y53">
        <v>28.83</v>
      </c>
      <c r="Z53">
        <v>28.83</v>
      </c>
      <c r="AA53">
        <v>245.83</v>
      </c>
      <c r="AB53">
        <v>49.17</v>
      </c>
      <c r="AC53">
        <v>98</v>
      </c>
      <c r="AD53">
        <v>50</v>
      </c>
      <c r="AE53">
        <v>100</v>
      </c>
      <c r="AF53">
        <v>50</v>
      </c>
      <c r="AG53">
        <v>31.34</v>
      </c>
      <c r="AH53">
        <v>61.33</v>
      </c>
      <c r="AI53">
        <v>61.33</v>
      </c>
      <c r="AJ53">
        <v>24.73</v>
      </c>
      <c r="AK53">
        <v>210</v>
      </c>
      <c r="AL53">
        <v>90</v>
      </c>
    </row>
    <row r="54" spans="1:38">
      <c r="A54" t="s">
        <v>96</v>
      </c>
      <c r="B54" s="35">
        <v>129.86000000000001</v>
      </c>
      <c r="C54" s="35">
        <v>44.25</v>
      </c>
      <c r="D54" s="94">
        <f t="shared" si="0"/>
        <v>92.2</v>
      </c>
      <c r="E54" s="35">
        <v>5.77</v>
      </c>
      <c r="F54" s="35">
        <v>3.34</v>
      </c>
      <c r="G54" s="35">
        <v>0</v>
      </c>
      <c r="H54" s="35"/>
      <c r="I54" s="35"/>
      <c r="J54" s="38">
        <v>17.420000000000002</v>
      </c>
      <c r="K54" s="38">
        <v>17.420000000000002</v>
      </c>
      <c r="L54" s="38">
        <v>17.420000000000002</v>
      </c>
      <c r="M54">
        <v>70.14</v>
      </c>
      <c r="N54">
        <v>149.59</v>
      </c>
      <c r="O54">
        <v>52.9</v>
      </c>
      <c r="P54">
        <v>2.79</v>
      </c>
      <c r="Q54">
        <v>2.95</v>
      </c>
      <c r="R54" s="94">
        <v>30.74</v>
      </c>
      <c r="S54" s="94">
        <v>30.73</v>
      </c>
      <c r="T54" s="94">
        <v>30.73</v>
      </c>
      <c r="U54">
        <v>2.99</v>
      </c>
      <c r="V54">
        <v>146.08000000000001</v>
      </c>
      <c r="W54">
        <v>1.87</v>
      </c>
      <c r="X54">
        <v>85.01</v>
      </c>
      <c r="Y54">
        <v>28.33</v>
      </c>
      <c r="Z54">
        <v>28.33</v>
      </c>
      <c r="AA54">
        <v>245.83</v>
      </c>
      <c r="AB54">
        <v>49.17</v>
      </c>
      <c r="AC54">
        <v>98</v>
      </c>
      <c r="AD54">
        <v>50</v>
      </c>
      <c r="AE54">
        <v>100</v>
      </c>
      <c r="AF54">
        <v>50</v>
      </c>
      <c r="AG54">
        <v>31</v>
      </c>
      <c r="AH54">
        <v>61.33</v>
      </c>
      <c r="AI54">
        <v>61.33</v>
      </c>
      <c r="AJ54">
        <v>24.73</v>
      </c>
      <c r="AK54">
        <v>210</v>
      </c>
      <c r="AL54">
        <v>90</v>
      </c>
    </row>
    <row r="55" spans="1:38">
      <c r="A55" t="s">
        <v>97</v>
      </c>
      <c r="B55" s="35">
        <v>129.86000000000001</v>
      </c>
      <c r="C55" s="35">
        <v>44.25</v>
      </c>
      <c r="D55" s="94">
        <f t="shared" si="0"/>
        <v>92.2</v>
      </c>
      <c r="E55" s="35">
        <v>5.77</v>
      </c>
      <c r="F55" s="35">
        <v>3.34</v>
      </c>
      <c r="G55" s="35">
        <v>0</v>
      </c>
      <c r="H55" s="35"/>
      <c r="I55" s="35"/>
      <c r="J55" s="38">
        <v>17.420000000000002</v>
      </c>
      <c r="K55" s="38">
        <v>17.420000000000002</v>
      </c>
      <c r="L55" s="38">
        <v>17.420000000000002</v>
      </c>
      <c r="M55">
        <v>70.14</v>
      </c>
      <c r="N55">
        <v>149.59</v>
      </c>
      <c r="O55">
        <v>52.9</v>
      </c>
      <c r="P55">
        <v>2.79</v>
      </c>
      <c r="Q55">
        <v>2.95</v>
      </c>
      <c r="R55" s="94">
        <v>30.74</v>
      </c>
      <c r="S55" s="94">
        <v>30.73</v>
      </c>
      <c r="T55" s="94">
        <v>30.73</v>
      </c>
      <c r="U55">
        <v>3.15</v>
      </c>
      <c r="V55">
        <v>144.78</v>
      </c>
      <c r="W55">
        <v>2.0499999999999998</v>
      </c>
      <c r="X55">
        <v>102.49</v>
      </c>
      <c r="Y55">
        <v>34.17</v>
      </c>
      <c r="Z55">
        <v>34.17</v>
      </c>
      <c r="AA55">
        <v>245.83</v>
      </c>
      <c r="AB55">
        <v>49.17</v>
      </c>
      <c r="AC55">
        <v>98</v>
      </c>
      <c r="AD55">
        <v>50</v>
      </c>
      <c r="AE55">
        <v>100</v>
      </c>
      <c r="AF55">
        <v>50</v>
      </c>
      <c r="AG55">
        <v>30.66</v>
      </c>
      <c r="AH55">
        <v>61</v>
      </c>
      <c r="AI55">
        <v>61</v>
      </c>
      <c r="AJ55">
        <v>24.73</v>
      </c>
      <c r="AK55">
        <v>210</v>
      </c>
      <c r="AL55">
        <v>90</v>
      </c>
    </row>
    <row r="56" spans="1:38">
      <c r="A56" t="s">
        <v>98</v>
      </c>
      <c r="B56" s="35">
        <v>129.86000000000001</v>
      </c>
      <c r="C56" s="35">
        <v>44.25</v>
      </c>
      <c r="D56" s="94">
        <f t="shared" si="0"/>
        <v>92.2</v>
      </c>
      <c r="E56" s="35">
        <v>5.77</v>
      </c>
      <c r="F56" s="35">
        <v>3.34</v>
      </c>
      <c r="G56" s="35">
        <v>0</v>
      </c>
      <c r="H56" s="35"/>
      <c r="I56" s="35"/>
      <c r="J56" s="38">
        <v>17.420000000000002</v>
      </c>
      <c r="K56" s="38">
        <v>17.420000000000002</v>
      </c>
      <c r="L56" s="38">
        <v>17.420000000000002</v>
      </c>
      <c r="M56">
        <v>70.14</v>
      </c>
      <c r="N56">
        <v>149.59</v>
      </c>
      <c r="O56">
        <v>52.9</v>
      </c>
      <c r="P56">
        <v>2.79</v>
      </c>
      <c r="Q56">
        <v>2.95</v>
      </c>
      <c r="R56" s="94">
        <v>30.74</v>
      </c>
      <c r="S56" s="94">
        <v>30.73</v>
      </c>
      <c r="T56" s="94">
        <v>30.73</v>
      </c>
      <c r="U56">
        <v>3.15</v>
      </c>
      <c r="V56">
        <v>143.04</v>
      </c>
      <c r="W56">
        <v>2.0499999999999998</v>
      </c>
      <c r="X56">
        <v>102.49</v>
      </c>
      <c r="Y56">
        <v>34.17</v>
      </c>
      <c r="Z56">
        <v>34.17</v>
      </c>
      <c r="AA56">
        <v>245.83</v>
      </c>
      <c r="AB56">
        <v>49.17</v>
      </c>
      <c r="AC56">
        <v>98</v>
      </c>
      <c r="AD56">
        <v>50</v>
      </c>
      <c r="AE56">
        <v>100</v>
      </c>
      <c r="AF56">
        <v>50</v>
      </c>
      <c r="AG56">
        <v>30</v>
      </c>
      <c r="AH56">
        <v>60.67</v>
      </c>
      <c r="AI56">
        <v>60.67</v>
      </c>
      <c r="AJ56">
        <v>24.73</v>
      </c>
      <c r="AK56">
        <v>210</v>
      </c>
      <c r="AL56">
        <v>90</v>
      </c>
    </row>
    <row r="57" spans="1:38">
      <c r="A57" t="s">
        <v>99</v>
      </c>
      <c r="B57" s="35">
        <v>129.86000000000001</v>
      </c>
      <c r="C57" s="35">
        <v>44.25</v>
      </c>
      <c r="D57" s="94">
        <f t="shared" si="0"/>
        <v>92.2</v>
      </c>
      <c r="E57" s="35">
        <v>5.77</v>
      </c>
      <c r="F57" s="35">
        <v>3.34</v>
      </c>
      <c r="G57" s="35">
        <v>0</v>
      </c>
      <c r="H57" s="35"/>
      <c r="I57" s="35"/>
      <c r="J57" s="38">
        <v>17.420000000000002</v>
      </c>
      <c r="K57" s="38">
        <v>17.420000000000002</v>
      </c>
      <c r="L57" s="38">
        <v>17.420000000000002</v>
      </c>
      <c r="M57">
        <v>70.14</v>
      </c>
      <c r="N57">
        <v>149.59</v>
      </c>
      <c r="O57">
        <v>52.9</v>
      </c>
      <c r="P57">
        <v>2.79</v>
      </c>
      <c r="Q57">
        <v>3.4</v>
      </c>
      <c r="R57" s="94">
        <v>30.74</v>
      </c>
      <c r="S57" s="94">
        <v>30.73</v>
      </c>
      <c r="T57" s="94">
        <v>30.73</v>
      </c>
      <c r="U57">
        <v>3.15</v>
      </c>
      <c r="V57">
        <v>140.15</v>
      </c>
      <c r="W57">
        <v>2.0499999999999998</v>
      </c>
      <c r="X57">
        <v>90</v>
      </c>
      <c r="Y57">
        <v>30</v>
      </c>
      <c r="Z57">
        <v>30</v>
      </c>
      <c r="AA57">
        <v>245.83</v>
      </c>
      <c r="AB57">
        <v>49.17</v>
      </c>
      <c r="AC57">
        <v>98</v>
      </c>
      <c r="AD57">
        <v>50</v>
      </c>
      <c r="AE57">
        <v>100</v>
      </c>
      <c r="AF57">
        <v>50</v>
      </c>
      <c r="AG57">
        <v>29.34</v>
      </c>
      <c r="AH57">
        <v>60</v>
      </c>
      <c r="AI57">
        <v>60</v>
      </c>
      <c r="AJ57">
        <v>26.24</v>
      </c>
      <c r="AK57">
        <v>210</v>
      </c>
      <c r="AL57">
        <v>90</v>
      </c>
    </row>
    <row r="58" spans="1:38">
      <c r="A58" t="s">
        <v>100</v>
      </c>
      <c r="B58" s="35">
        <v>129.86000000000001</v>
      </c>
      <c r="C58" s="35">
        <v>44.25</v>
      </c>
      <c r="D58" s="94">
        <f t="shared" si="0"/>
        <v>92.2</v>
      </c>
      <c r="E58" s="35">
        <v>5.77</v>
      </c>
      <c r="F58" s="35">
        <v>3.34</v>
      </c>
      <c r="G58" s="35">
        <v>0</v>
      </c>
      <c r="H58" s="35"/>
      <c r="I58" s="35"/>
      <c r="J58" s="38">
        <v>17.420000000000002</v>
      </c>
      <c r="K58" s="38">
        <v>17.420000000000002</v>
      </c>
      <c r="L58" s="38">
        <v>17.420000000000002</v>
      </c>
      <c r="M58">
        <v>70.14</v>
      </c>
      <c r="N58">
        <v>149.59</v>
      </c>
      <c r="O58">
        <v>52.9</v>
      </c>
      <c r="P58">
        <v>2.79</v>
      </c>
      <c r="Q58">
        <v>5.12</v>
      </c>
      <c r="R58" s="94">
        <v>30.74</v>
      </c>
      <c r="S58" s="94">
        <v>30.73</v>
      </c>
      <c r="T58" s="94">
        <v>30.73</v>
      </c>
      <c r="U58">
        <v>3.15</v>
      </c>
      <c r="V58">
        <v>136.37</v>
      </c>
      <c r="W58">
        <v>2.0499999999999998</v>
      </c>
      <c r="X58">
        <v>89.51</v>
      </c>
      <c r="Y58">
        <v>29.83</v>
      </c>
      <c r="Z58">
        <v>29.83</v>
      </c>
      <c r="AA58">
        <v>245.83</v>
      </c>
      <c r="AB58">
        <v>49.17</v>
      </c>
      <c r="AC58">
        <v>98</v>
      </c>
      <c r="AD58">
        <v>49</v>
      </c>
      <c r="AE58">
        <v>100</v>
      </c>
      <c r="AF58">
        <v>50</v>
      </c>
      <c r="AG58">
        <v>29</v>
      </c>
      <c r="AH58">
        <v>59.33</v>
      </c>
      <c r="AI58">
        <v>59.33</v>
      </c>
      <c r="AJ58">
        <v>26.24</v>
      </c>
      <c r="AK58">
        <v>210</v>
      </c>
      <c r="AL58">
        <v>90</v>
      </c>
    </row>
    <row r="59" spans="1:38">
      <c r="A59" t="s">
        <v>101</v>
      </c>
      <c r="B59" s="35">
        <v>129.86000000000001</v>
      </c>
      <c r="C59" s="35">
        <v>44.25</v>
      </c>
      <c r="D59" s="94">
        <f t="shared" si="0"/>
        <v>93.199999999999989</v>
      </c>
      <c r="E59" s="35">
        <v>5.77</v>
      </c>
      <c r="F59" s="35">
        <v>3.34</v>
      </c>
      <c r="G59" s="35">
        <v>0</v>
      </c>
      <c r="H59" s="35"/>
      <c r="I59" s="35"/>
      <c r="J59" s="38">
        <v>17.420000000000002</v>
      </c>
      <c r="K59" s="38">
        <v>17.420000000000002</v>
      </c>
      <c r="L59" s="38">
        <v>17.420000000000002</v>
      </c>
      <c r="M59">
        <v>70.14</v>
      </c>
      <c r="N59">
        <v>149.59</v>
      </c>
      <c r="O59">
        <v>52.9</v>
      </c>
      <c r="P59">
        <v>2.87</v>
      </c>
      <c r="Q59">
        <v>6.1</v>
      </c>
      <c r="R59" s="94">
        <v>31.06</v>
      </c>
      <c r="S59" s="94">
        <v>31.07</v>
      </c>
      <c r="T59" s="94">
        <v>31.07</v>
      </c>
      <c r="U59">
        <v>3.15</v>
      </c>
      <c r="V59">
        <v>132.04</v>
      </c>
      <c r="W59">
        <v>2.2400000000000002</v>
      </c>
      <c r="X59">
        <v>88.99</v>
      </c>
      <c r="Y59">
        <v>29.67</v>
      </c>
      <c r="Z59">
        <v>29.67</v>
      </c>
      <c r="AA59">
        <v>245.83</v>
      </c>
      <c r="AB59">
        <v>49.17</v>
      </c>
      <c r="AC59">
        <v>97</v>
      </c>
      <c r="AD59">
        <v>48</v>
      </c>
      <c r="AE59">
        <v>100</v>
      </c>
      <c r="AF59">
        <v>50</v>
      </c>
      <c r="AG59">
        <v>28.34</v>
      </c>
      <c r="AH59">
        <v>59.33</v>
      </c>
      <c r="AI59">
        <v>59.33</v>
      </c>
      <c r="AJ59">
        <v>26.24</v>
      </c>
      <c r="AK59">
        <v>207</v>
      </c>
      <c r="AL59">
        <v>88</v>
      </c>
    </row>
    <row r="60" spans="1:38">
      <c r="A60" t="s">
        <v>102</v>
      </c>
      <c r="B60" s="35">
        <v>129.86000000000001</v>
      </c>
      <c r="C60" s="35">
        <v>44.25</v>
      </c>
      <c r="D60" s="94">
        <f t="shared" si="0"/>
        <v>93.199999999999989</v>
      </c>
      <c r="E60" s="35">
        <v>5.77</v>
      </c>
      <c r="F60" s="35">
        <v>3.34</v>
      </c>
      <c r="G60" s="35">
        <v>0</v>
      </c>
      <c r="H60" s="35"/>
      <c r="I60" s="35"/>
      <c r="J60" s="38">
        <v>17.41</v>
      </c>
      <c r="K60" s="38">
        <v>17.41</v>
      </c>
      <c r="L60" s="38">
        <v>17.41</v>
      </c>
      <c r="M60">
        <v>70.14</v>
      </c>
      <c r="N60">
        <v>149.59</v>
      </c>
      <c r="O60">
        <v>52.9</v>
      </c>
      <c r="P60">
        <v>2.87</v>
      </c>
      <c r="Q60">
        <v>6.48</v>
      </c>
      <c r="R60" s="94">
        <v>31.06</v>
      </c>
      <c r="S60" s="94">
        <v>31.07</v>
      </c>
      <c r="T60" s="94">
        <v>31.07</v>
      </c>
      <c r="U60">
        <v>3.15</v>
      </c>
      <c r="V60">
        <v>127.33</v>
      </c>
      <c r="W60">
        <v>2.2400000000000002</v>
      </c>
      <c r="X60">
        <v>87.49</v>
      </c>
      <c r="Y60">
        <v>29.17</v>
      </c>
      <c r="Z60">
        <v>29.17</v>
      </c>
      <c r="AA60">
        <v>245.83</v>
      </c>
      <c r="AB60">
        <v>49.17</v>
      </c>
      <c r="AC60">
        <v>95</v>
      </c>
      <c r="AD60">
        <v>48</v>
      </c>
      <c r="AE60">
        <v>99</v>
      </c>
      <c r="AF60">
        <v>49</v>
      </c>
      <c r="AG60">
        <v>29.66</v>
      </c>
      <c r="AH60">
        <v>59.33</v>
      </c>
      <c r="AI60">
        <v>59.33</v>
      </c>
      <c r="AJ60">
        <v>26.24</v>
      </c>
      <c r="AK60">
        <v>203</v>
      </c>
      <c r="AL60">
        <v>87</v>
      </c>
    </row>
    <row r="61" spans="1:38">
      <c r="A61" t="s">
        <v>103</v>
      </c>
      <c r="B61" s="35">
        <v>129.86000000000001</v>
      </c>
      <c r="C61" s="35">
        <v>44.25</v>
      </c>
      <c r="D61" s="94">
        <f t="shared" si="0"/>
        <v>93.199999999999989</v>
      </c>
      <c r="E61" s="35">
        <v>5.77</v>
      </c>
      <c r="F61" s="35">
        <v>3.34</v>
      </c>
      <c r="G61" s="35">
        <v>0</v>
      </c>
      <c r="H61" s="35"/>
      <c r="I61" s="35"/>
      <c r="J61" s="38">
        <v>16.72</v>
      </c>
      <c r="K61" s="38">
        <v>16.72</v>
      </c>
      <c r="L61" s="38">
        <v>16.72</v>
      </c>
      <c r="M61">
        <v>70.14</v>
      </c>
      <c r="N61">
        <v>149.59</v>
      </c>
      <c r="O61">
        <v>52.9</v>
      </c>
      <c r="P61">
        <v>2.87</v>
      </c>
      <c r="Q61">
        <v>6.72</v>
      </c>
      <c r="R61" s="94">
        <v>31.06</v>
      </c>
      <c r="S61" s="94">
        <v>31.07</v>
      </c>
      <c r="T61" s="94">
        <v>31.07</v>
      </c>
      <c r="U61">
        <v>2.91</v>
      </c>
      <c r="V61">
        <v>121.92</v>
      </c>
      <c r="W61">
        <v>2.2400000000000002</v>
      </c>
      <c r="X61">
        <v>87</v>
      </c>
      <c r="Y61">
        <v>29</v>
      </c>
      <c r="Z61">
        <v>29</v>
      </c>
      <c r="AA61">
        <v>245.83</v>
      </c>
      <c r="AB61">
        <v>49.17</v>
      </c>
      <c r="AC61">
        <v>93</v>
      </c>
      <c r="AD61">
        <v>47</v>
      </c>
      <c r="AE61">
        <v>97</v>
      </c>
      <c r="AF61">
        <v>48</v>
      </c>
      <c r="AG61">
        <v>33.340000000000003</v>
      </c>
      <c r="AH61">
        <v>63.33</v>
      </c>
      <c r="AI61">
        <v>63.33</v>
      </c>
      <c r="AJ61">
        <v>27.25</v>
      </c>
      <c r="AK61">
        <v>196</v>
      </c>
      <c r="AL61">
        <v>84</v>
      </c>
    </row>
    <row r="62" spans="1:38">
      <c r="A62" t="s">
        <v>104</v>
      </c>
      <c r="B62" s="35">
        <v>129.86000000000001</v>
      </c>
      <c r="C62" s="35">
        <v>44.25</v>
      </c>
      <c r="D62" s="94">
        <f t="shared" si="0"/>
        <v>93.199999999999989</v>
      </c>
      <c r="E62" s="35">
        <v>5.77</v>
      </c>
      <c r="F62" s="35">
        <v>3.34</v>
      </c>
      <c r="G62" s="35">
        <v>0</v>
      </c>
      <c r="H62" s="35"/>
      <c r="I62" s="35"/>
      <c r="J62" s="38">
        <v>16.12</v>
      </c>
      <c r="K62" s="38">
        <v>16.12</v>
      </c>
      <c r="L62" s="38">
        <v>16.12</v>
      </c>
      <c r="M62">
        <v>70.14</v>
      </c>
      <c r="N62">
        <v>149.59</v>
      </c>
      <c r="O62">
        <v>52.9</v>
      </c>
      <c r="P62">
        <v>2.87</v>
      </c>
      <c r="Q62">
        <v>6.72</v>
      </c>
      <c r="R62" s="94">
        <v>31.06</v>
      </c>
      <c r="S62" s="94">
        <v>31.07</v>
      </c>
      <c r="T62" s="94">
        <v>31.07</v>
      </c>
      <c r="U62">
        <v>2.91</v>
      </c>
      <c r="V62">
        <v>116.08</v>
      </c>
      <c r="W62">
        <v>2.2400000000000002</v>
      </c>
      <c r="X62">
        <v>87</v>
      </c>
      <c r="Y62">
        <v>29</v>
      </c>
      <c r="Z62">
        <v>29</v>
      </c>
      <c r="AA62">
        <v>245.83</v>
      </c>
      <c r="AB62">
        <v>49.17</v>
      </c>
      <c r="AC62">
        <v>92</v>
      </c>
      <c r="AD62">
        <v>45</v>
      </c>
      <c r="AE62">
        <v>92</v>
      </c>
      <c r="AF62">
        <v>46</v>
      </c>
      <c r="AG62">
        <v>33.340000000000003</v>
      </c>
      <c r="AH62">
        <v>63.33</v>
      </c>
      <c r="AI62">
        <v>63.33</v>
      </c>
      <c r="AJ62">
        <v>27.75</v>
      </c>
      <c r="AK62">
        <v>189</v>
      </c>
      <c r="AL62">
        <v>81</v>
      </c>
    </row>
    <row r="63" spans="1:38">
      <c r="A63" t="s">
        <v>105</v>
      </c>
      <c r="B63" s="35">
        <v>129.86000000000001</v>
      </c>
      <c r="C63" s="35">
        <v>44.25</v>
      </c>
      <c r="D63" s="94">
        <f t="shared" si="0"/>
        <v>94.199999999999989</v>
      </c>
      <c r="E63" s="35">
        <v>5.77</v>
      </c>
      <c r="F63" s="35">
        <v>3.34</v>
      </c>
      <c r="G63" s="35">
        <v>0</v>
      </c>
      <c r="H63" s="35"/>
      <c r="I63" s="35"/>
      <c r="J63" s="38">
        <v>15.45</v>
      </c>
      <c r="K63" s="38">
        <v>15.45</v>
      </c>
      <c r="L63" s="38">
        <v>15.45</v>
      </c>
      <c r="M63">
        <v>70.14</v>
      </c>
      <c r="N63">
        <v>149.59</v>
      </c>
      <c r="O63">
        <v>52.9</v>
      </c>
      <c r="P63">
        <v>1.1599999999999999</v>
      </c>
      <c r="Q63">
        <v>6.72</v>
      </c>
      <c r="R63" s="94">
        <v>31.4</v>
      </c>
      <c r="S63" s="94">
        <v>31.4</v>
      </c>
      <c r="T63" s="94">
        <v>31.4</v>
      </c>
      <c r="U63">
        <v>2.91</v>
      </c>
      <c r="V63">
        <v>109.81</v>
      </c>
      <c r="W63">
        <v>2.42</v>
      </c>
      <c r="X63">
        <v>86.51</v>
      </c>
      <c r="Y63">
        <v>28.83</v>
      </c>
      <c r="Z63">
        <v>28.83</v>
      </c>
      <c r="AA63">
        <v>236.93</v>
      </c>
      <c r="AB63">
        <v>47.39</v>
      </c>
      <c r="AC63">
        <v>89</v>
      </c>
      <c r="AD63">
        <v>40</v>
      </c>
      <c r="AE63">
        <v>89</v>
      </c>
      <c r="AF63">
        <v>45</v>
      </c>
      <c r="AG63">
        <v>33.340000000000003</v>
      </c>
      <c r="AH63">
        <v>63</v>
      </c>
      <c r="AI63">
        <v>63</v>
      </c>
      <c r="AJ63">
        <v>28.26</v>
      </c>
      <c r="AK63">
        <v>182</v>
      </c>
      <c r="AL63">
        <v>78</v>
      </c>
    </row>
    <row r="64" spans="1:38">
      <c r="A64" t="s">
        <v>106</v>
      </c>
      <c r="B64" s="35">
        <v>129.86000000000001</v>
      </c>
      <c r="C64" s="35">
        <v>44.25</v>
      </c>
      <c r="D64" s="94">
        <f t="shared" si="0"/>
        <v>94.199999999999989</v>
      </c>
      <c r="E64" s="35">
        <v>5.77</v>
      </c>
      <c r="F64" s="35">
        <v>3.34</v>
      </c>
      <c r="G64" s="35">
        <v>0</v>
      </c>
      <c r="H64" s="35"/>
      <c r="I64" s="35"/>
      <c r="J64" s="38">
        <v>14.62</v>
      </c>
      <c r="K64" s="38">
        <v>14.62</v>
      </c>
      <c r="L64" s="38">
        <v>14.62</v>
      </c>
      <c r="M64">
        <v>70.14</v>
      </c>
      <c r="N64">
        <v>149.59</v>
      </c>
      <c r="O64">
        <v>52.9</v>
      </c>
      <c r="P64">
        <v>2.71</v>
      </c>
      <c r="Q64">
        <v>6.72</v>
      </c>
      <c r="R64" s="94">
        <v>31.4</v>
      </c>
      <c r="S64" s="94">
        <v>31.4</v>
      </c>
      <c r="T64" s="94">
        <v>31.4</v>
      </c>
      <c r="U64">
        <v>2.91</v>
      </c>
      <c r="V64">
        <v>103.13</v>
      </c>
      <c r="W64">
        <v>2.42</v>
      </c>
      <c r="X64">
        <v>85.99</v>
      </c>
      <c r="Y64">
        <v>28.67</v>
      </c>
      <c r="Z64">
        <v>28.67</v>
      </c>
      <c r="AA64">
        <v>223.44</v>
      </c>
      <c r="AB64">
        <v>44.69</v>
      </c>
      <c r="AC64">
        <v>86</v>
      </c>
      <c r="AD64">
        <v>37</v>
      </c>
      <c r="AE64">
        <v>83</v>
      </c>
      <c r="AF64">
        <v>42</v>
      </c>
      <c r="AG64">
        <v>33</v>
      </c>
      <c r="AH64">
        <v>62.67</v>
      </c>
      <c r="AI64">
        <v>62.67</v>
      </c>
      <c r="AJ64">
        <v>28.76</v>
      </c>
      <c r="AK64">
        <v>172</v>
      </c>
      <c r="AL64">
        <v>73</v>
      </c>
    </row>
    <row r="65" spans="1:38">
      <c r="A65" t="s">
        <v>107</v>
      </c>
      <c r="B65" s="35">
        <v>129.86000000000001</v>
      </c>
      <c r="C65" s="35">
        <v>44.25</v>
      </c>
      <c r="D65" s="94">
        <f t="shared" si="0"/>
        <v>94.199999999999989</v>
      </c>
      <c r="E65" s="35">
        <v>4.0999999999999996</v>
      </c>
      <c r="F65" s="35">
        <v>3.34</v>
      </c>
      <c r="G65" s="35">
        <v>0</v>
      </c>
      <c r="H65" s="35"/>
      <c r="I65" s="35"/>
      <c r="J65" s="38">
        <v>13.7</v>
      </c>
      <c r="K65" s="38">
        <v>13.7</v>
      </c>
      <c r="L65" s="38">
        <v>13.7</v>
      </c>
      <c r="M65">
        <v>70.14</v>
      </c>
      <c r="N65">
        <v>149.59</v>
      </c>
      <c r="O65">
        <v>52.9</v>
      </c>
      <c r="P65">
        <v>2.71</v>
      </c>
      <c r="Q65">
        <v>6.72</v>
      </c>
      <c r="R65" s="94">
        <v>31.4</v>
      </c>
      <c r="S65" s="94">
        <v>31.4</v>
      </c>
      <c r="T65" s="94">
        <v>31.4</v>
      </c>
      <c r="U65">
        <v>2.99</v>
      </c>
      <c r="V65">
        <v>95.67</v>
      </c>
      <c r="W65">
        <v>2.42</v>
      </c>
      <c r="X65">
        <v>85.99</v>
      </c>
      <c r="Y65">
        <v>28.67</v>
      </c>
      <c r="Z65">
        <v>28.67</v>
      </c>
      <c r="AA65">
        <v>198.23</v>
      </c>
      <c r="AB65">
        <v>39.65</v>
      </c>
      <c r="AC65">
        <v>77</v>
      </c>
      <c r="AD65">
        <v>35</v>
      </c>
      <c r="AE65">
        <v>80</v>
      </c>
      <c r="AF65">
        <v>40</v>
      </c>
      <c r="AG65">
        <v>32.659999999999997</v>
      </c>
      <c r="AH65">
        <v>63.33</v>
      </c>
      <c r="AI65">
        <v>63.33</v>
      </c>
      <c r="AJ65">
        <v>29.27</v>
      </c>
      <c r="AK65">
        <v>161</v>
      </c>
      <c r="AL65">
        <v>69</v>
      </c>
    </row>
    <row r="66" spans="1:38">
      <c r="A66" t="s">
        <v>108</v>
      </c>
      <c r="B66" s="35">
        <v>129.86000000000001</v>
      </c>
      <c r="C66" s="35">
        <v>44.25</v>
      </c>
      <c r="D66" s="94">
        <f t="shared" si="0"/>
        <v>94.199999999999989</v>
      </c>
      <c r="E66" s="35">
        <v>4.0999999999999996</v>
      </c>
      <c r="F66" s="35">
        <v>3.34</v>
      </c>
      <c r="G66" s="35">
        <v>0</v>
      </c>
      <c r="H66" s="35"/>
      <c r="I66" s="35"/>
      <c r="J66" s="38">
        <v>12.64</v>
      </c>
      <c r="K66" s="38">
        <v>12.64</v>
      </c>
      <c r="L66" s="38">
        <v>12.64</v>
      </c>
      <c r="M66">
        <v>70.14</v>
      </c>
      <c r="N66">
        <v>149.59</v>
      </c>
      <c r="O66">
        <v>52.9</v>
      </c>
      <c r="P66">
        <v>2.71</v>
      </c>
      <c r="Q66">
        <v>6.72</v>
      </c>
      <c r="R66" s="94">
        <v>31.4</v>
      </c>
      <c r="S66" s="94">
        <v>31.4</v>
      </c>
      <c r="T66" s="94">
        <v>31.4</v>
      </c>
      <c r="U66">
        <v>2.99</v>
      </c>
      <c r="V66">
        <v>82.83</v>
      </c>
      <c r="W66">
        <v>2.42</v>
      </c>
      <c r="X66">
        <v>85.5</v>
      </c>
      <c r="Y66">
        <v>28.5</v>
      </c>
      <c r="Z66">
        <v>28.5</v>
      </c>
      <c r="AA66">
        <v>184.77</v>
      </c>
      <c r="AB66">
        <v>36.96</v>
      </c>
      <c r="AC66">
        <v>71</v>
      </c>
      <c r="AD66">
        <v>32</v>
      </c>
      <c r="AE66">
        <v>73</v>
      </c>
      <c r="AF66">
        <v>37</v>
      </c>
      <c r="AG66">
        <v>32.340000000000003</v>
      </c>
      <c r="AH66">
        <v>63.33</v>
      </c>
      <c r="AI66">
        <v>63.33</v>
      </c>
      <c r="AJ66">
        <v>29.77</v>
      </c>
      <c r="AK66">
        <v>151</v>
      </c>
      <c r="AL66">
        <v>64</v>
      </c>
    </row>
    <row r="67" spans="1:38">
      <c r="A67" t="s">
        <v>109</v>
      </c>
      <c r="B67" s="35">
        <v>129.86000000000001</v>
      </c>
      <c r="C67" s="35">
        <v>44.25</v>
      </c>
      <c r="D67" s="94">
        <f t="shared" si="0"/>
        <v>95.2</v>
      </c>
      <c r="E67" s="35">
        <v>4.0999999999999996</v>
      </c>
      <c r="F67" s="35">
        <v>0</v>
      </c>
      <c r="G67" s="35">
        <v>0</v>
      </c>
      <c r="H67" s="35"/>
      <c r="I67" s="35"/>
      <c r="J67" s="38">
        <v>11.55</v>
      </c>
      <c r="K67" s="38">
        <v>11.55</v>
      </c>
      <c r="L67" s="38">
        <v>11.55</v>
      </c>
      <c r="M67">
        <v>70.14</v>
      </c>
      <c r="N67">
        <v>149.59</v>
      </c>
      <c r="O67">
        <v>52.9</v>
      </c>
      <c r="P67">
        <v>2.71</v>
      </c>
      <c r="Q67">
        <v>10</v>
      </c>
      <c r="R67" s="94">
        <v>31.74</v>
      </c>
      <c r="S67" s="94">
        <v>31.73</v>
      </c>
      <c r="T67" s="94">
        <v>31.73</v>
      </c>
      <c r="U67">
        <v>2.99</v>
      </c>
      <c r="V67">
        <v>74.23</v>
      </c>
      <c r="W67">
        <v>2.61</v>
      </c>
      <c r="X67">
        <v>85.5</v>
      </c>
      <c r="Y67">
        <v>28.5</v>
      </c>
      <c r="Z67">
        <v>28.5</v>
      </c>
      <c r="AA67">
        <v>168.98</v>
      </c>
      <c r="AB67">
        <v>33.799999999999997</v>
      </c>
      <c r="AC67">
        <v>64</v>
      </c>
      <c r="AD67">
        <v>30</v>
      </c>
      <c r="AE67">
        <v>68</v>
      </c>
      <c r="AF67">
        <v>34</v>
      </c>
      <c r="AG67">
        <v>31.66</v>
      </c>
      <c r="AH67">
        <v>65.33</v>
      </c>
      <c r="AI67">
        <v>65.33</v>
      </c>
      <c r="AJ67">
        <v>29.77</v>
      </c>
      <c r="AK67">
        <v>137</v>
      </c>
      <c r="AL67">
        <v>58</v>
      </c>
    </row>
    <row r="68" spans="1:38">
      <c r="A68" t="s">
        <v>110</v>
      </c>
      <c r="B68" s="35">
        <v>129.86000000000001</v>
      </c>
      <c r="C68" s="35">
        <v>44.25</v>
      </c>
      <c r="D68" s="94">
        <f t="shared" ref="D68:D98" si="1">R68+S68+T68</f>
        <v>95.2</v>
      </c>
      <c r="E68" s="35">
        <v>4.0999999999999996</v>
      </c>
      <c r="F68" s="35">
        <v>0</v>
      </c>
      <c r="G68" s="35">
        <v>0</v>
      </c>
      <c r="H68" s="35"/>
      <c r="I68" s="35"/>
      <c r="J68" s="38">
        <v>10.29</v>
      </c>
      <c r="K68" s="38">
        <v>10.29</v>
      </c>
      <c r="L68" s="38">
        <v>10.29</v>
      </c>
      <c r="M68">
        <v>70.14</v>
      </c>
      <c r="N68">
        <v>149.59</v>
      </c>
      <c r="O68">
        <v>52.9</v>
      </c>
      <c r="P68">
        <v>2.71</v>
      </c>
      <c r="Q68">
        <v>10.4</v>
      </c>
      <c r="R68" s="94">
        <v>31.74</v>
      </c>
      <c r="S68" s="94">
        <v>31.73</v>
      </c>
      <c r="T68" s="94">
        <v>31.73</v>
      </c>
      <c r="U68">
        <v>2.99</v>
      </c>
      <c r="V68">
        <v>64.92</v>
      </c>
      <c r="W68">
        <v>2.61</v>
      </c>
      <c r="X68">
        <v>82.99</v>
      </c>
      <c r="Y68">
        <v>27.67</v>
      </c>
      <c r="Z68">
        <v>27.67</v>
      </c>
      <c r="AA68">
        <v>152.68</v>
      </c>
      <c r="AB68">
        <v>30.54</v>
      </c>
      <c r="AC68">
        <v>57</v>
      </c>
      <c r="AD68">
        <v>26</v>
      </c>
      <c r="AE68">
        <v>60</v>
      </c>
      <c r="AF68">
        <v>30</v>
      </c>
      <c r="AG68">
        <v>31.34</v>
      </c>
      <c r="AH68">
        <v>64.67</v>
      </c>
      <c r="AI68">
        <v>64.67</v>
      </c>
      <c r="AJ68">
        <v>29.77</v>
      </c>
      <c r="AK68">
        <v>123</v>
      </c>
      <c r="AL68">
        <v>52</v>
      </c>
    </row>
    <row r="69" spans="1:38">
      <c r="A69" t="s">
        <v>111</v>
      </c>
      <c r="B69" s="35">
        <v>129.86000000000001</v>
      </c>
      <c r="C69" s="35">
        <v>44.25</v>
      </c>
      <c r="D69" s="94">
        <f t="shared" si="1"/>
        <v>95.2</v>
      </c>
      <c r="E69" s="35">
        <v>4.0999999999999996</v>
      </c>
      <c r="F69" s="35">
        <v>0</v>
      </c>
      <c r="G69" s="35">
        <v>0</v>
      </c>
      <c r="H69" s="35"/>
      <c r="I69" s="35"/>
      <c r="J69" s="38">
        <v>7.94</v>
      </c>
      <c r="K69" s="38">
        <v>7.94</v>
      </c>
      <c r="L69" s="38">
        <v>7.94</v>
      </c>
      <c r="M69">
        <v>70.14</v>
      </c>
      <c r="N69">
        <v>192.38</v>
      </c>
      <c r="O69">
        <v>52.9</v>
      </c>
      <c r="P69">
        <v>2.71</v>
      </c>
      <c r="Q69">
        <v>11.21</v>
      </c>
      <c r="R69" s="94">
        <v>31.74</v>
      </c>
      <c r="S69" s="94">
        <v>31.73</v>
      </c>
      <c r="T69" s="94">
        <v>31.73</v>
      </c>
      <c r="U69">
        <v>2.99</v>
      </c>
      <c r="V69">
        <v>55.14</v>
      </c>
      <c r="W69">
        <v>2.61</v>
      </c>
      <c r="X69">
        <v>82.01</v>
      </c>
      <c r="Y69">
        <v>27.33</v>
      </c>
      <c r="Z69">
        <v>27.33</v>
      </c>
      <c r="AA69">
        <v>135.36000000000001</v>
      </c>
      <c r="AB69">
        <v>27.07</v>
      </c>
      <c r="AC69">
        <v>49</v>
      </c>
      <c r="AD69">
        <v>23</v>
      </c>
      <c r="AE69">
        <v>51</v>
      </c>
      <c r="AF69">
        <v>26</v>
      </c>
      <c r="AG69">
        <v>34</v>
      </c>
      <c r="AH69">
        <v>72.67</v>
      </c>
      <c r="AI69">
        <v>72.67</v>
      </c>
      <c r="AJ69">
        <v>29.77</v>
      </c>
      <c r="AK69">
        <v>105</v>
      </c>
      <c r="AL69">
        <v>45</v>
      </c>
    </row>
    <row r="70" spans="1:38">
      <c r="A70" t="s">
        <v>112</v>
      </c>
      <c r="B70" s="35">
        <v>129.86000000000001</v>
      </c>
      <c r="C70" s="35">
        <v>44.25</v>
      </c>
      <c r="D70" s="94">
        <f t="shared" si="1"/>
        <v>95.2</v>
      </c>
      <c r="E70" s="35">
        <v>4.0999999999999996</v>
      </c>
      <c r="F70" s="35">
        <v>0</v>
      </c>
      <c r="G70" s="35">
        <v>0</v>
      </c>
      <c r="H70" s="35"/>
      <c r="I70" s="35"/>
      <c r="J70" s="38">
        <v>6.72</v>
      </c>
      <c r="K70" s="38">
        <v>6.72</v>
      </c>
      <c r="L70" s="38">
        <v>6.72</v>
      </c>
      <c r="M70">
        <v>70.14</v>
      </c>
      <c r="N70">
        <v>230.86</v>
      </c>
      <c r="O70">
        <v>52.9</v>
      </c>
      <c r="P70">
        <v>2.71</v>
      </c>
      <c r="Q70">
        <v>11</v>
      </c>
      <c r="R70" s="94">
        <v>31.74</v>
      </c>
      <c r="S70" s="94">
        <v>31.73</v>
      </c>
      <c r="T70" s="94">
        <v>31.73</v>
      </c>
      <c r="U70">
        <v>2.99</v>
      </c>
      <c r="V70">
        <v>45.37</v>
      </c>
      <c r="W70">
        <v>2.61</v>
      </c>
      <c r="X70">
        <v>81.489999999999995</v>
      </c>
      <c r="Y70">
        <v>27.17</v>
      </c>
      <c r="Z70">
        <v>27.17</v>
      </c>
      <c r="AA70">
        <v>117.32</v>
      </c>
      <c r="AB70">
        <v>23.47</v>
      </c>
      <c r="AC70">
        <v>42</v>
      </c>
      <c r="AD70">
        <v>19</v>
      </c>
      <c r="AE70">
        <v>43</v>
      </c>
      <c r="AF70">
        <v>21</v>
      </c>
      <c r="AG70">
        <v>33.659999999999997</v>
      </c>
      <c r="AH70">
        <v>72.33</v>
      </c>
      <c r="AI70">
        <v>72.33</v>
      </c>
      <c r="AJ70">
        <v>29.77</v>
      </c>
      <c r="AK70">
        <v>88</v>
      </c>
      <c r="AL70">
        <v>37</v>
      </c>
    </row>
    <row r="71" spans="1:38">
      <c r="A71" t="s">
        <v>113</v>
      </c>
      <c r="B71" s="35">
        <v>129.86000000000001</v>
      </c>
      <c r="C71" s="35">
        <v>44.25</v>
      </c>
      <c r="D71" s="94">
        <f t="shared" si="1"/>
        <v>95.2</v>
      </c>
      <c r="E71" s="35">
        <v>2.4</v>
      </c>
      <c r="F71" s="35">
        <v>0</v>
      </c>
      <c r="G71" s="35">
        <v>0</v>
      </c>
      <c r="H71" s="35"/>
      <c r="I71" s="35"/>
      <c r="J71" s="38">
        <v>5.41</v>
      </c>
      <c r="K71" s="38">
        <v>5.41</v>
      </c>
      <c r="L71" s="38">
        <v>5.41</v>
      </c>
      <c r="M71">
        <v>66</v>
      </c>
      <c r="N71">
        <v>271.98</v>
      </c>
      <c r="O71">
        <v>52.9</v>
      </c>
      <c r="P71">
        <v>2.87</v>
      </c>
      <c r="Q71">
        <v>10.8</v>
      </c>
      <c r="R71" s="94">
        <v>31.74</v>
      </c>
      <c r="S71" s="94">
        <v>31.73</v>
      </c>
      <c r="T71" s="94">
        <v>31.73</v>
      </c>
      <c r="U71">
        <v>3.15</v>
      </c>
      <c r="V71">
        <v>35.700000000000003</v>
      </c>
      <c r="W71">
        <v>2.61</v>
      </c>
      <c r="X71">
        <v>90.49</v>
      </c>
      <c r="Y71">
        <v>30.17</v>
      </c>
      <c r="Z71">
        <v>30.17</v>
      </c>
      <c r="AA71">
        <v>99.67</v>
      </c>
      <c r="AB71">
        <v>19.93</v>
      </c>
      <c r="AC71">
        <v>35</v>
      </c>
      <c r="AD71">
        <v>16</v>
      </c>
      <c r="AE71">
        <v>38</v>
      </c>
      <c r="AF71">
        <v>19</v>
      </c>
      <c r="AG71">
        <v>33.340000000000003</v>
      </c>
      <c r="AH71">
        <v>71.67</v>
      </c>
      <c r="AI71">
        <v>71.67</v>
      </c>
      <c r="AJ71">
        <v>27.75</v>
      </c>
      <c r="AK71">
        <v>34</v>
      </c>
      <c r="AL71">
        <v>14</v>
      </c>
    </row>
    <row r="72" spans="1:38">
      <c r="A72" t="s">
        <v>114</v>
      </c>
      <c r="B72" s="35">
        <v>129.86000000000001</v>
      </c>
      <c r="C72" s="35">
        <v>44.25</v>
      </c>
      <c r="D72" s="94">
        <f t="shared" si="1"/>
        <v>82</v>
      </c>
      <c r="E72" s="35">
        <v>2.4</v>
      </c>
      <c r="F72" s="35">
        <v>0</v>
      </c>
      <c r="G72" s="35">
        <v>0</v>
      </c>
      <c r="H72" s="35"/>
      <c r="I72" s="35"/>
      <c r="J72" s="38">
        <v>4.0599999999999996</v>
      </c>
      <c r="K72" s="38">
        <v>4.0599999999999996</v>
      </c>
      <c r="L72" s="38">
        <v>4.0599999999999996</v>
      </c>
      <c r="M72">
        <v>66</v>
      </c>
      <c r="N72">
        <v>271.98</v>
      </c>
      <c r="O72">
        <v>52.9</v>
      </c>
      <c r="P72">
        <v>2.87</v>
      </c>
      <c r="Q72">
        <v>10.4</v>
      </c>
      <c r="R72" s="94">
        <v>33</v>
      </c>
      <c r="S72" s="94">
        <v>16</v>
      </c>
      <c r="T72" s="94">
        <v>33</v>
      </c>
      <c r="U72">
        <v>3.15</v>
      </c>
      <c r="V72">
        <v>26.44</v>
      </c>
      <c r="W72">
        <v>2.61</v>
      </c>
      <c r="X72">
        <v>90</v>
      </c>
      <c r="Y72">
        <v>30</v>
      </c>
      <c r="Z72">
        <v>30</v>
      </c>
      <c r="AA72">
        <v>80.180000000000007</v>
      </c>
      <c r="AB72">
        <v>16.04</v>
      </c>
      <c r="AC72">
        <v>28</v>
      </c>
      <c r="AD72">
        <v>12</v>
      </c>
      <c r="AE72">
        <v>24</v>
      </c>
      <c r="AF72">
        <v>12</v>
      </c>
      <c r="AG72">
        <v>32.659999999999997</v>
      </c>
      <c r="AH72">
        <v>70</v>
      </c>
      <c r="AI72">
        <v>70</v>
      </c>
      <c r="AJ72">
        <v>27.75</v>
      </c>
      <c r="AK72">
        <v>25</v>
      </c>
      <c r="AL72">
        <v>11</v>
      </c>
    </row>
    <row r="73" spans="1:38">
      <c r="A73" t="s">
        <v>115</v>
      </c>
      <c r="B73" s="35">
        <v>166.11</v>
      </c>
      <c r="C73" s="35">
        <v>57.4</v>
      </c>
      <c r="D73" s="94">
        <f t="shared" si="1"/>
        <v>50.269999999999996</v>
      </c>
      <c r="E73" s="35">
        <v>2.4</v>
      </c>
      <c r="F73" s="35">
        <v>0</v>
      </c>
      <c r="G73" s="35">
        <v>0</v>
      </c>
      <c r="H73" s="35"/>
      <c r="I73" s="35"/>
      <c r="J73" s="38">
        <v>2.82</v>
      </c>
      <c r="K73" s="38">
        <v>2.82</v>
      </c>
      <c r="L73" s="38">
        <v>2.82</v>
      </c>
      <c r="M73">
        <v>78.63</v>
      </c>
      <c r="N73">
        <v>271.98</v>
      </c>
      <c r="O73">
        <v>100.21</v>
      </c>
      <c r="P73">
        <v>2.87</v>
      </c>
      <c r="Q73">
        <v>10.199999999999999</v>
      </c>
      <c r="R73" s="94">
        <v>21.63</v>
      </c>
      <c r="S73" s="94">
        <v>7</v>
      </c>
      <c r="T73" s="94">
        <v>21.64</v>
      </c>
      <c r="U73">
        <v>3.15</v>
      </c>
      <c r="V73">
        <v>18.149999999999999</v>
      </c>
      <c r="W73">
        <v>2.61</v>
      </c>
      <c r="X73">
        <v>89.51</v>
      </c>
      <c r="Y73">
        <v>29.83</v>
      </c>
      <c r="Z73">
        <v>29.83</v>
      </c>
      <c r="AA73">
        <v>61.72</v>
      </c>
      <c r="AB73">
        <v>12.34</v>
      </c>
      <c r="AC73">
        <v>21</v>
      </c>
      <c r="AD73">
        <v>9</v>
      </c>
      <c r="AE73">
        <v>15</v>
      </c>
      <c r="AF73">
        <v>7</v>
      </c>
      <c r="AG73">
        <v>34</v>
      </c>
      <c r="AH73">
        <v>76.67</v>
      </c>
      <c r="AI73">
        <v>76.67</v>
      </c>
      <c r="AJ73">
        <v>28.26</v>
      </c>
      <c r="AK73">
        <v>21</v>
      </c>
      <c r="AL73">
        <v>9</v>
      </c>
    </row>
    <row r="74" spans="1:38">
      <c r="A74" t="s">
        <v>116</v>
      </c>
      <c r="B74" s="35">
        <v>166.11</v>
      </c>
      <c r="C74" s="35">
        <v>57.4</v>
      </c>
      <c r="D74" s="94">
        <f t="shared" si="1"/>
        <v>25.15</v>
      </c>
      <c r="E74" s="35">
        <v>2.4</v>
      </c>
      <c r="F74" s="35">
        <v>0</v>
      </c>
      <c r="G74" s="35">
        <v>0</v>
      </c>
      <c r="H74" s="35"/>
      <c r="I74" s="35"/>
      <c r="J74" s="38">
        <v>1.65</v>
      </c>
      <c r="K74" s="38">
        <v>1.65</v>
      </c>
      <c r="L74" s="38">
        <v>1.65</v>
      </c>
      <c r="M74">
        <v>87.11</v>
      </c>
      <c r="N74">
        <v>271.98</v>
      </c>
      <c r="O74">
        <v>100.21</v>
      </c>
      <c r="P74">
        <v>2.87</v>
      </c>
      <c r="Q74">
        <v>9.6</v>
      </c>
      <c r="R74" s="94">
        <v>12.36</v>
      </c>
      <c r="S74" s="94">
        <v>1</v>
      </c>
      <c r="T74" s="94">
        <v>11.79</v>
      </c>
      <c r="U74">
        <v>3.15</v>
      </c>
      <c r="V74">
        <v>11.08</v>
      </c>
      <c r="W74">
        <v>2.61</v>
      </c>
      <c r="X74">
        <v>88.5</v>
      </c>
      <c r="Y74">
        <v>29.5</v>
      </c>
      <c r="Z74">
        <v>29.5</v>
      </c>
      <c r="AA74">
        <v>44.13</v>
      </c>
      <c r="AB74">
        <v>8.83</v>
      </c>
      <c r="AC74">
        <v>13</v>
      </c>
      <c r="AD74">
        <v>7</v>
      </c>
      <c r="AE74">
        <v>9</v>
      </c>
      <c r="AF74">
        <v>4</v>
      </c>
      <c r="AG74">
        <v>33</v>
      </c>
      <c r="AH74">
        <v>76</v>
      </c>
      <c r="AI74">
        <v>76</v>
      </c>
      <c r="AJ74">
        <v>29.27</v>
      </c>
      <c r="AK74">
        <v>18</v>
      </c>
      <c r="AL74">
        <v>7</v>
      </c>
    </row>
    <row r="75" spans="1:38">
      <c r="A75" t="s">
        <v>117</v>
      </c>
      <c r="B75" s="35">
        <v>260.29000000000002</v>
      </c>
      <c r="C75" s="35">
        <v>86.76</v>
      </c>
      <c r="D75" s="94">
        <f t="shared" si="1"/>
        <v>0</v>
      </c>
      <c r="E75" s="35">
        <v>5.77</v>
      </c>
      <c r="F75" s="35">
        <v>0</v>
      </c>
      <c r="G75" s="35">
        <v>0</v>
      </c>
      <c r="H75" s="35"/>
      <c r="I75" s="35"/>
      <c r="J75" s="38">
        <v>0.81</v>
      </c>
      <c r="K75" s="38">
        <v>0.81</v>
      </c>
      <c r="L75" s="38">
        <v>0.81</v>
      </c>
      <c r="M75">
        <v>95.59</v>
      </c>
      <c r="N75">
        <v>271.98</v>
      </c>
      <c r="O75">
        <v>100.21</v>
      </c>
      <c r="P75">
        <v>3.11</v>
      </c>
      <c r="Q75">
        <v>9</v>
      </c>
      <c r="R75" s="94">
        <v>0</v>
      </c>
      <c r="S75" s="94">
        <v>0</v>
      </c>
      <c r="T75" s="94">
        <v>0</v>
      </c>
      <c r="U75">
        <v>3.22</v>
      </c>
      <c r="V75">
        <v>5.89</v>
      </c>
      <c r="W75">
        <v>2.61</v>
      </c>
      <c r="X75">
        <v>92.51</v>
      </c>
      <c r="Y75">
        <v>30.83</v>
      </c>
      <c r="Z75">
        <v>30.83</v>
      </c>
      <c r="AA75">
        <v>29.24</v>
      </c>
      <c r="AB75">
        <v>5.85</v>
      </c>
      <c r="AC75">
        <v>8</v>
      </c>
      <c r="AD75">
        <v>5</v>
      </c>
      <c r="AE75">
        <v>5</v>
      </c>
      <c r="AF75">
        <v>2</v>
      </c>
      <c r="AG75">
        <v>32.340000000000003</v>
      </c>
      <c r="AH75">
        <v>78.33</v>
      </c>
      <c r="AI75">
        <v>78.33</v>
      </c>
      <c r="AJ75">
        <v>30.28</v>
      </c>
      <c r="AK75">
        <v>7</v>
      </c>
      <c r="AL75">
        <v>3</v>
      </c>
    </row>
    <row r="76" spans="1:38">
      <c r="A76" t="s">
        <v>118</v>
      </c>
      <c r="B76" s="35">
        <v>260.29000000000002</v>
      </c>
      <c r="C76" s="35">
        <v>86.76</v>
      </c>
      <c r="D76" s="94">
        <f t="shared" si="1"/>
        <v>0</v>
      </c>
      <c r="E76" s="35">
        <v>5.77</v>
      </c>
      <c r="F76" s="35">
        <v>0</v>
      </c>
      <c r="G76" s="35">
        <v>0</v>
      </c>
      <c r="H76" s="35"/>
      <c r="I76" s="35"/>
      <c r="J76" s="38">
        <v>0.25</v>
      </c>
      <c r="K76" s="38">
        <v>0.25</v>
      </c>
      <c r="L76" s="38">
        <v>0.25</v>
      </c>
      <c r="M76">
        <v>104.08</v>
      </c>
      <c r="N76">
        <v>271.98</v>
      </c>
      <c r="O76">
        <v>100.21</v>
      </c>
      <c r="P76">
        <v>3.11</v>
      </c>
      <c r="Q76">
        <v>8.4</v>
      </c>
      <c r="R76" s="94">
        <v>0</v>
      </c>
      <c r="S76" s="94">
        <v>0</v>
      </c>
      <c r="T76" s="94">
        <v>0</v>
      </c>
      <c r="U76">
        <v>3.22</v>
      </c>
      <c r="V76">
        <v>1.29</v>
      </c>
      <c r="W76">
        <v>2.61</v>
      </c>
      <c r="X76">
        <v>91.99</v>
      </c>
      <c r="Y76">
        <v>30.67</v>
      </c>
      <c r="Z76">
        <v>30.67</v>
      </c>
      <c r="AA76">
        <v>17.43</v>
      </c>
      <c r="AB76">
        <v>3.49</v>
      </c>
      <c r="AC76">
        <v>5</v>
      </c>
      <c r="AD76">
        <v>3</v>
      </c>
      <c r="AE76">
        <v>2</v>
      </c>
      <c r="AF76">
        <v>1</v>
      </c>
      <c r="AG76">
        <v>31.66</v>
      </c>
      <c r="AH76">
        <v>78.33</v>
      </c>
      <c r="AI76">
        <v>78.33</v>
      </c>
      <c r="AJ76">
        <v>30.28</v>
      </c>
      <c r="AK76">
        <v>4</v>
      </c>
      <c r="AL76">
        <v>1</v>
      </c>
    </row>
    <row r="77" spans="1:38">
      <c r="A77" t="s">
        <v>119</v>
      </c>
      <c r="B77" s="35">
        <v>260.29000000000002</v>
      </c>
      <c r="C77" s="35">
        <v>86.76</v>
      </c>
      <c r="D77" s="94">
        <f t="shared" si="1"/>
        <v>0</v>
      </c>
      <c r="E77" s="35">
        <v>5.77</v>
      </c>
      <c r="F77" s="35">
        <v>0</v>
      </c>
      <c r="G77" s="35">
        <v>0</v>
      </c>
      <c r="H77" s="35"/>
      <c r="I77" s="35"/>
      <c r="J77" s="38">
        <v>0.05</v>
      </c>
      <c r="K77" s="38">
        <v>0.05</v>
      </c>
      <c r="L77" s="38">
        <v>0.05</v>
      </c>
      <c r="M77">
        <v>112.56</v>
      </c>
      <c r="N77">
        <v>271.98</v>
      </c>
      <c r="O77">
        <v>100.21</v>
      </c>
      <c r="P77">
        <v>3.72</v>
      </c>
      <c r="Q77">
        <v>8</v>
      </c>
      <c r="R77" s="94">
        <v>0</v>
      </c>
      <c r="S77" s="94">
        <v>0</v>
      </c>
      <c r="T77" s="94">
        <v>0</v>
      </c>
      <c r="U77">
        <v>3.53</v>
      </c>
      <c r="V77">
        <v>0</v>
      </c>
      <c r="W77">
        <v>3.17</v>
      </c>
      <c r="X77">
        <v>91.5</v>
      </c>
      <c r="Y77">
        <v>30.5</v>
      </c>
      <c r="Z77">
        <v>30.5</v>
      </c>
      <c r="AA77">
        <v>9.86</v>
      </c>
      <c r="AB77">
        <v>1.97</v>
      </c>
      <c r="AC77">
        <v>2</v>
      </c>
      <c r="AD77">
        <v>3</v>
      </c>
      <c r="AE77">
        <v>1</v>
      </c>
      <c r="AF77">
        <v>0</v>
      </c>
      <c r="AG77">
        <v>31</v>
      </c>
      <c r="AH77">
        <v>78.33</v>
      </c>
      <c r="AI77">
        <v>78.33</v>
      </c>
      <c r="AJ77">
        <v>30.28</v>
      </c>
      <c r="AK77">
        <v>1</v>
      </c>
      <c r="AL77">
        <v>0</v>
      </c>
    </row>
    <row r="78" spans="1:38">
      <c r="A78" t="s">
        <v>120</v>
      </c>
      <c r="B78" s="35">
        <v>260.29000000000002</v>
      </c>
      <c r="C78" s="35">
        <v>86.76</v>
      </c>
      <c r="D78" s="94">
        <f t="shared" si="1"/>
        <v>0</v>
      </c>
      <c r="E78" s="35">
        <v>5.77</v>
      </c>
      <c r="F78" s="35">
        <v>0</v>
      </c>
      <c r="G78" s="35">
        <v>0</v>
      </c>
      <c r="H78" s="35"/>
      <c r="I78" s="35"/>
      <c r="J78" s="38">
        <v>0.04</v>
      </c>
      <c r="K78" s="38">
        <v>0.04</v>
      </c>
      <c r="L78" s="38">
        <v>0.04</v>
      </c>
      <c r="M78">
        <v>115.01</v>
      </c>
      <c r="N78">
        <v>271.98</v>
      </c>
      <c r="O78">
        <v>100.21</v>
      </c>
      <c r="P78">
        <v>3.72</v>
      </c>
      <c r="Q78">
        <v>7</v>
      </c>
      <c r="R78" s="94">
        <v>0</v>
      </c>
      <c r="S78" s="94">
        <v>0</v>
      </c>
      <c r="T78" s="94">
        <v>0</v>
      </c>
      <c r="U78">
        <v>3.53</v>
      </c>
      <c r="V78">
        <v>0</v>
      </c>
      <c r="W78">
        <v>3.17</v>
      </c>
      <c r="X78">
        <v>91.01</v>
      </c>
      <c r="Y78">
        <v>30.33</v>
      </c>
      <c r="Z78">
        <v>30.33</v>
      </c>
      <c r="AA78">
        <v>2.31</v>
      </c>
      <c r="AB78">
        <v>0.46</v>
      </c>
      <c r="AC78">
        <v>1</v>
      </c>
      <c r="AD78">
        <v>1</v>
      </c>
      <c r="AE78">
        <v>0</v>
      </c>
      <c r="AF78">
        <v>0</v>
      </c>
      <c r="AG78">
        <v>30.34</v>
      </c>
      <c r="AH78">
        <v>78.33</v>
      </c>
      <c r="AI78">
        <v>78.33</v>
      </c>
      <c r="AJ78">
        <v>30.28</v>
      </c>
      <c r="AK78">
        <v>0</v>
      </c>
      <c r="AL78">
        <v>0</v>
      </c>
    </row>
    <row r="79" spans="1:38">
      <c r="A79" t="s">
        <v>121</v>
      </c>
      <c r="B79" s="35">
        <v>260.29000000000002</v>
      </c>
      <c r="C79" s="35">
        <v>86.76</v>
      </c>
      <c r="D79" s="94">
        <f t="shared" si="1"/>
        <v>0</v>
      </c>
      <c r="E79" s="35">
        <v>5.77</v>
      </c>
      <c r="F79" s="35">
        <v>0</v>
      </c>
      <c r="G79" s="35">
        <v>0</v>
      </c>
      <c r="H79" s="35"/>
      <c r="I79" s="35"/>
      <c r="J79" s="38">
        <v>0</v>
      </c>
      <c r="K79" s="38">
        <v>0</v>
      </c>
      <c r="L79" s="38">
        <v>0</v>
      </c>
      <c r="M79">
        <v>115.01</v>
      </c>
      <c r="N79">
        <v>271.98</v>
      </c>
      <c r="O79">
        <v>100.21</v>
      </c>
      <c r="P79">
        <v>3.72</v>
      </c>
      <c r="Q79">
        <v>11.21</v>
      </c>
      <c r="R79" s="94">
        <v>0</v>
      </c>
      <c r="S79" s="94">
        <v>0</v>
      </c>
      <c r="T79" s="94">
        <v>0</v>
      </c>
      <c r="U79">
        <v>3.99</v>
      </c>
      <c r="V79">
        <v>0</v>
      </c>
      <c r="W79">
        <v>3.08</v>
      </c>
      <c r="X79">
        <v>94.99</v>
      </c>
      <c r="Y79">
        <v>31.67</v>
      </c>
      <c r="Z79">
        <v>31.67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37.340000000000003</v>
      </c>
      <c r="AH79">
        <v>78.33</v>
      </c>
      <c r="AI79">
        <v>78.33</v>
      </c>
      <c r="AJ79">
        <v>30.78</v>
      </c>
      <c r="AK79">
        <v>0</v>
      </c>
      <c r="AL79">
        <v>0</v>
      </c>
    </row>
    <row r="80" spans="1:38">
      <c r="A80" t="s">
        <v>122</v>
      </c>
      <c r="B80" s="35">
        <v>260.29000000000002</v>
      </c>
      <c r="C80" s="35">
        <v>86.76</v>
      </c>
      <c r="D80" s="94">
        <f t="shared" si="1"/>
        <v>0</v>
      </c>
      <c r="E80" s="35">
        <v>5.77</v>
      </c>
      <c r="F80" s="35">
        <v>0</v>
      </c>
      <c r="G80" s="35">
        <v>0</v>
      </c>
      <c r="H80" s="35"/>
      <c r="I80" s="35"/>
      <c r="J80" s="38">
        <v>0</v>
      </c>
      <c r="K80" s="38">
        <v>0</v>
      </c>
      <c r="L80" s="38">
        <v>0</v>
      </c>
      <c r="M80">
        <v>115.01</v>
      </c>
      <c r="N80">
        <v>271.98</v>
      </c>
      <c r="O80">
        <v>100.21</v>
      </c>
      <c r="P80">
        <v>3.72</v>
      </c>
      <c r="Q80">
        <v>11</v>
      </c>
      <c r="R80" s="94">
        <v>0</v>
      </c>
      <c r="S80" s="94">
        <v>0</v>
      </c>
      <c r="T80" s="94">
        <v>0</v>
      </c>
      <c r="U80">
        <v>3.99</v>
      </c>
      <c r="V80">
        <v>0</v>
      </c>
      <c r="W80">
        <v>3.08</v>
      </c>
      <c r="X80">
        <v>94.01</v>
      </c>
      <c r="Y80">
        <v>31.33</v>
      </c>
      <c r="Z80">
        <v>31.33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37</v>
      </c>
      <c r="AH80">
        <v>78.33</v>
      </c>
      <c r="AI80">
        <v>78.33</v>
      </c>
      <c r="AJ80">
        <v>30.78</v>
      </c>
      <c r="AK80">
        <v>0</v>
      </c>
      <c r="AL80">
        <v>0</v>
      </c>
    </row>
    <row r="81" spans="1:38">
      <c r="A81" t="s">
        <v>123</v>
      </c>
      <c r="B81" s="35">
        <v>260.29000000000002</v>
      </c>
      <c r="C81" s="35">
        <v>86.76</v>
      </c>
      <c r="D81" s="94">
        <f t="shared" si="1"/>
        <v>0</v>
      </c>
      <c r="E81" s="35">
        <v>5.77</v>
      </c>
      <c r="F81" s="35">
        <v>7.7</v>
      </c>
      <c r="G81" s="35">
        <v>0</v>
      </c>
      <c r="H81" s="35"/>
      <c r="I81" s="35"/>
      <c r="J81" s="38">
        <v>0</v>
      </c>
      <c r="K81" s="38">
        <v>0</v>
      </c>
      <c r="L81" s="38">
        <v>0</v>
      </c>
      <c r="M81">
        <v>115.01</v>
      </c>
      <c r="N81">
        <v>271.98</v>
      </c>
      <c r="O81">
        <v>100.21</v>
      </c>
      <c r="P81">
        <v>4.42</v>
      </c>
      <c r="Q81">
        <v>11.21</v>
      </c>
      <c r="R81" s="94">
        <v>0</v>
      </c>
      <c r="S81" s="94">
        <v>0</v>
      </c>
      <c r="T81" s="94">
        <v>0</v>
      </c>
      <c r="U81">
        <v>3.99</v>
      </c>
      <c r="V81">
        <v>0</v>
      </c>
      <c r="W81">
        <v>3.08</v>
      </c>
      <c r="X81">
        <v>93</v>
      </c>
      <c r="Y81">
        <v>31</v>
      </c>
      <c r="Z81">
        <v>31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31</v>
      </c>
      <c r="AH81">
        <v>71.67</v>
      </c>
      <c r="AI81">
        <v>71.67</v>
      </c>
      <c r="AJ81">
        <v>30.78</v>
      </c>
      <c r="AK81">
        <v>0</v>
      </c>
      <c r="AL81">
        <v>0</v>
      </c>
    </row>
    <row r="82" spans="1:38">
      <c r="A82" t="s">
        <v>124</v>
      </c>
      <c r="B82" s="35">
        <v>260.29000000000002</v>
      </c>
      <c r="C82" s="35">
        <v>86.76</v>
      </c>
      <c r="D82" s="94">
        <f t="shared" si="1"/>
        <v>0</v>
      </c>
      <c r="E82" s="35">
        <v>5.77</v>
      </c>
      <c r="F82" s="35">
        <v>7.7</v>
      </c>
      <c r="G82" s="35">
        <v>0</v>
      </c>
      <c r="H82" s="35"/>
      <c r="I82" s="35"/>
      <c r="J82" s="38">
        <v>0</v>
      </c>
      <c r="K82" s="38">
        <v>0</v>
      </c>
      <c r="L82" s="38">
        <v>0</v>
      </c>
      <c r="M82">
        <v>115.01</v>
      </c>
      <c r="N82">
        <v>271.98</v>
      </c>
      <c r="O82">
        <v>100.21</v>
      </c>
      <c r="P82">
        <v>4.42</v>
      </c>
      <c r="Q82">
        <v>11.21</v>
      </c>
      <c r="R82" s="94">
        <v>0</v>
      </c>
      <c r="S82" s="94">
        <v>0</v>
      </c>
      <c r="T82" s="94">
        <v>0</v>
      </c>
      <c r="U82">
        <v>3.99</v>
      </c>
      <c r="V82">
        <v>0</v>
      </c>
      <c r="W82">
        <v>3.08</v>
      </c>
      <c r="X82">
        <v>91.99</v>
      </c>
      <c r="Y82">
        <v>30.67</v>
      </c>
      <c r="Z82">
        <v>30.67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30.34</v>
      </c>
      <c r="AH82">
        <v>71.67</v>
      </c>
      <c r="AI82">
        <v>71.67</v>
      </c>
      <c r="AJ82">
        <v>30.78</v>
      </c>
      <c r="AK82">
        <v>0</v>
      </c>
      <c r="AL82">
        <v>0</v>
      </c>
    </row>
    <row r="83" spans="1:38">
      <c r="A83" t="s">
        <v>125</v>
      </c>
      <c r="B83" s="35">
        <v>260.29000000000002</v>
      </c>
      <c r="C83" s="35">
        <v>86.76</v>
      </c>
      <c r="D83" s="94">
        <f t="shared" si="1"/>
        <v>0</v>
      </c>
      <c r="E83" s="35">
        <v>5.77</v>
      </c>
      <c r="F83" s="35">
        <v>7.7</v>
      </c>
      <c r="G83" s="35">
        <v>0</v>
      </c>
      <c r="H83" s="35"/>
      <c r="I83" s="35"/>
      <c r="J83" s="38">
        <v>0</v>
      </c>
      <c r="K83" s="38">
        <v>0</v>
      </c>
      <c r="L83" s="38">
        <v>0</v>
      </c>
      <c r="M83">
        <v>115.01</v>
      </c>
      <c r="N83">
        <v>271.98</v>
      </c>
      <c r="O83">
        <v>100.21</v>
      </c>
      <c r="P83">
        <v>4.42</v>
      </c>
      <c r="Q83">
        <v>11</v>
      </c>
      <c r="R83" s="94">
        <v>0</v>
      </c>
      <c r="S83" s="94">
        <v>0</v>
      </c>
      <c r="T83" s="94">
        <v>0</v>
      </c>
      <c r="U83">
        <v>3.84</v>
      </c>
      <c r="V83">
        <v>0</v>
      </c>
      <c r="W83">
        <v>2.98</v>
      </c>
      <c r="X83">
        <v>81.489999999999995</v>
      </c>
      <c r="Y83">
        <v>27.17</v>
      </c>
      <c r="Z83">
        <v>27.17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29.66</v>
      </c>
      <c r="AH83">
        <v>68</v>
      </c>
      <c r="AI83">
        <v>68</v>
      </c>
      <c r="AJ83">
        <v>30.78</v>
      </c>
      <c r="AK83">
        <v>0</v>
      </c>
      <c r="AL83">
        <v>0</v>
      </c>
    </row>
    <row r="84" spans="1:38">
      <c r="A84" t="s">
        <v>126</v>
      </c>
      <c r="B84" s="35">
        <v>260.29000000000002</v>
      </c>
      <c r="C84" s="35">
        <v>86.76</v>
      </c>
      <c r="D84" s="94">
        <f t="shared" si="1"/>
        <v>0</v>
      </c>
      <c r="E84" s="35">
        <v>5.77</v>
      </c>
      <c r="F84" s="35">
        <v>7.7</v>
      </c>
      <c r="G84" s="35">
        <v>0</v>
      </c>
      <c r="H84" s="35"/>
      <c r="I84" s="35"/>
      <c r="J84" s="38">
        <v>0</v>
      </c>
      <c r="K84" s="38">
        <v>0</v>
      </c>
      <c r="L84" s="38">
        <v>0</v>
      </c>
      <c r="M84">
        <v>115.01</v>
      </c>
      <c r="N84">
        <v>271.98</v>
      </c>
      <c r="O84">
        <v>100.21</v>
      </c>
      <c r="P84">
        <v>4.42</v>
      </c>
      <c r="Q84">
        <v>10.8</v>
      </c>
      <c r="R84" s="94">
        <v>0</v>
      </c>
      <c r="S84" s="94">
        <v>0</v>
      </c>
      <c r="T84" s="94">
        <v>0</v>
      </c>
      <c r="U84">
        <v>3.84</v>
      </c>
      <c r="V84">
        <v>0</v>
      </c>
      <c r="W84">
        <v>2.98</v>
      </c>
      <c r="X84">
        <v>79.989999999999995</v>
      </c>
      <c r="Y84">
        <v>26.67</v>
      </c>
      <c r="Z84">
        <v>26.67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29</v>
      </c>
      <c r="AH84">
        <v>67.67</v>
      </c>
      <c r="AI84">
        <v>67.67</v>
      </c>
      <c r="AJ84">
        <v>30.78</v>
      </c>
      <c r="AK84">
        <v>0</v>
      </c>
      <c r="AL84">
        <v>0</v>
      </c>
    </row>
    <row r="85" spans="1:38">
      <c r="A85" t="s">
        <v>127</v>
      </c>
      <c r="B85" s="35">
        <v>260.29000000000002</v>
      </c>
      <c r="C85" s="35">
        <v>86.76</v>
      </c>
      <c r="D85" s="94">
        <f t="shared" si="1"/>
        <v>0</v>
      </c>
      <c r="E85" s="35">
        <v>5.77</v>
      </c>
      <c r="F85" s="35">
        <v>7.7</v>
      </c>
      <c r="G85" s="35">
        <v>0</v>
      </c>
      <c r="H85" s="35"/>
      <c r="I85" s="35"/>
      <c r="J85" s="38">
        <v>0</v>
      </c>
      <c r="K85" s="38">
        <v>0</v>
      </c>
      <c r="L85" s="38">
        <v>0</v>
      </c>
      <c r="M85">
        <v>115.01</v>
      </c>
      <c r="N85">
        <v>271.98</v>
      </c>
      <c r="O85">
        <v>100.21</v>
      </c>
      <c r="P85">
        <v>4.42</v>
      </c>
      <c r="Q85">
        <v>10.4</v>
      </c>
      <c r="R85" s="94">
        <v>0</v>
      </c>
      <c r="S85" s="94">
        <v>0</v>
      </c>
      <c r="T85" s="94">
        <v>0</v>
      </c>
      <c r="U85">
        <v>3.84</v>
      </c>
      <c r="V85">
        <v>0</v>
      </c>
      <c r="W85">
        <v>2.98</v>
      </c>
      <c r="X85">
        <v>79.989999999999995</v>
      </c>
      <c r="Y85">
        <v>26.67</v>
      </c>
      <c r="Z85">
        <v>26.67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28.34</v>
      </c>
      <c r="AH85">
        <v>67.33</v>
      </c>
      <c r="AI85">
        <v>67.33</v>
      </c>
      <c r="AJ85">
        <v>30.78</v>
      </c>
      <c r="AK85">
        <v>0</v>
      </c>
      <c r="AL85">
        <v>0</v>
      </c>
    </row>
    <row r="86" spans="1:38">
      <c r="A86" t="s">
        <v>128</v>
      </c>
      <c r="B86" s="35">
        <v>260.29000000000002</v>
      </c>
      <c r="C86" s="35">
        <v>86.76</v>
      </c>
      <c r="D86" s="94">
        <f t="shared" si="1"/>
        <v>0</v>
      </c>
      <c r="E86" s="35">
        <v>5.77</v>
      </c>
      <c r="F86" s="35">
        <v>7.7</v>
      </c>
      <c r="G86" s="35">
        <v>0</v>
      </c>
      <c r="H86" s="35"/>
      <c r="I86" s="35"/>
      <c r="J86" s="38">
        <v>0</v>
      </c>
      <c r="K86" s="38">
        <v>0</v>
      </c>
      <c r="L86" s="38">
        <v>0</v>
      </c>
      <c r="M86">
        <v>115.01</v>
      </c>
      <c r="N86">
        <v>271.98</v>
      </c>
      <c r="O86">
        <v>100.21</v>
      </c>
      <c r="P86">
        <v>4.42</v>
      </c>
      <c r="Q86">
        <v>9</v>
      </c>
      <c r="R86" s="94">
        <v>0</v>
      </c>
      <c r="S86" s="94">
        <v>0</v>
      </c>
      <c r="T86" s="94">
        <v>0</v>
      </c>
      <c r="U86">
        <v>3.84</v>
      </c>
      <c r="V86">
        <v>0</v>
      </c>
      <c r="W86">
        <v>2.98</v>
      </c>
      <c r="X86">
        <v>79.989999999999995</v>
      </c>
      <c r="Y86">
        <v>26.67</v>
      </c>
      <c r="Z86">
        <v>26.67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27.66</v>
      </c>
      <c r="AH86">
        <v>66.67</v>
      </c>
      <c r="AI86">
        <v>66.67</v>
      </c>
      <c r="AJ86">
        <v>30.78</v>
      </c>
      <c r="AK86">
        <v>0</v>
      </c>
      <c r="AL86">
        <v>0</v>
      </c>
    </row>
    <row r="87" spans="1:38">
      <c r="A87" t="s">
        <v>129</v>
      </c>
      <c r="B87" s="35">
        <v>260.29000000000002</v>
      </c>
      <c r="C87" s="35">
        <v>86.76</v>
      </c>
      <c r="D87" s="94">
        <f t="shared" si="1"/>
        <v>0</v>
      </c>
      <c r="E87" s="35">
        <v>5.77</v>
      </c>
      <c r="F87" s="35">
        <v>7.7</v>
      </c>
      <c r="G87" s="35">
        <v>0</v>
      </c>
      <c r="H87" s="35"/>
      <c r="I87" s="35"/>
      <c r="J87" s="38">
        <v>0</v>
      </c>
      <c r="K87" s="38">
        <v>0</v>
      </c>
      <c r="L87" s="38">
        <v>0</v>
      </c>
      <c r="M87">
        <v>115.01</v>
      </c>
      <c r="N87">
        <v>271.98</v>
      </c>
      <c r="O87">
        <v>100.21</v>
      </c>
      <c r="P87">
        <v>4.42</v>
      </c>
      <c r="Q87">
        <v>9</v>
      </c>
      <c r="R87" s="94">
        <v>0</v>
      </c>
      <c r="S87" s="94">
        <v>0</v>
      </c>
      <c r="T87" s="94">
        <v>0</v>
      </c>
      <c r="U87">
        <v>4.75</v>
      </c>
      <c r="V87">
        <v>0</v>
      </c>
      <c r="W87">
        <v>2.98</v>
      </c>
      <c r="X87">
        <v>79.989999999999995</v>
      </c>
      <c r="Y87">
        <v>26.67</v>
      </c>
      <c r="Z87">
        <v>26.67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26.66</v>
      </c>
      <c r="AH87">
        <v>66.400000000000006</v>
      </c>
      <c r="AI87">
        <v>66.400000000000006</v>
      </c>
      <c r="AJ87">
        <v>30.78</v>
      </c>
      <c r="AK87">
        <v>0</v>
      </c>
      <c r="AL87">
        <v>0</v>
      </c>
    </row>
    <row r="88" spans="1:38">
      <c r="A88" t="s">
        <v>130</v>
      </c>
      <c r="B88" s="35">
        <v>260.29000000000002</v>
      </c>
      <c r="C88" s="35">
        <v>86.76</v>
      </c>
      <c r="D88" s="94">
        <f t="shared" si="1"/>
        <v>0</v>
      </c>
      <c r="E88" s="35">
        <v>5.77</v>
      </c>
      <c r="F88" s="35">
        <v>7.7</v>
      </c>
      <c r="G88" s="35">
        <v>0</v>
      </c>
      <c r="H88" s="35"/>
      <c r="I88" s="35"/>
      <c r="J88" s="38">
        <v>0</v>
      </c>
      <c r="K88" s="38">
        <v>0</v>
      </c>
      <c r="L88" s="38">
        <v>0</v>
      </c>
      <c r="M88">
        <v>106.53</v>
      </c>
      <c r="N88">
        <v>271.98</v>
      </c>
      <c r="O88">
        <v>100.21</v>
      </c>
      <c r="P88">
        <v>4.42</v>
      </c>
      <c r="Q88">
        <v>8.4</v>
      </c>
      <c r="R88" s="94">
        <v>0</v>
      </c>
      <c r="S88" s="94">
        <v>0</v>
      </c>
      <c r="T88" s="94">
        <v>0</v>
      </c>
      <c r="U88">
        <v>4.75</v>
      </c>
      <c r="V88">
        <v>0</v>
      </c>
      <c r="W88">
        <v>2.98</v>
      </c>
      <c r="X88">
        <v>81.489999999999995</v>
      </c>
      <c r="Y88">
        <v>27.17</v>
      </c>
      <c r="Z88">
        <v>27.17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</v>
      </c>
      <c r="AH88">
        <v>67.37</v>
      </c>
      <c r="AI88">
        <v>67.37</v>
      </c>
      <c r="AJ88">
        <v>30.28</v>
      </c>
      <c r="AK88">
        <v>0</v>
      </c>
      <c r="AL88">
        <v>0</v>
      </c>
    </row>
    <row r="89" spans="1:38">
      <c r="A89" t="s">
        <v>131</v>
      </c>
      <c r="B89" s="35">
        <v>260.29000000000002</v>
      </c>
      <c r="C89" s="35">
        <v>86.76</v>
      </c>
      <c r="D89" s="94">
        <f t="shared" si="1"/>
        <v>0</v>
      </c>
      <c r="E89" s="35">
        <v>5.77</v>
      </c>
      <c r="F89" s="35">
        <v>7.05</v>
      </c>
      <c r="G89" s="35">
        <v>0</v>
      </c>
      <c r="H89" s="35"/>
      <c r="I89" s="35"/>
      <c r="J89" s="38">
        <v>0</v>
      </c>
      <c r="K89" s="38">
        <v>0</v>
      </c>
      <c r="L89" s="38">
        <v>0</v>
      </c>
      <c r="M89">
        <v>98.05</v>
      </c>
      <c r="N89">
        <v>271.98</v>
      </c>
      <c r="O89">
        <v>100.21</v>
      </c>
      <c r="P89">
        <v>4.42</v>
      </c>
      <c r="Q89">
        <v>8.1999999999999993</v>
      </c>
      <c r="R89" s="94">
        <v>0</v>
      </c>
      <c r="S89" s="94">
        <v>0</v>
      </c>
      <c r="T89" s="94">
        <v>0</v>
      </c>
      <c r="U89">
        <v>4.75</v>
      </c>
      <c r="V89">
        <v>0</v>
      </c>
      <c r="W89">
        <v>2.98</v>
      </c>
      <c r="X89">
        <v>90</v>
      </c>
      <c r="Y89">
        <v>30</v>
      </c>
      <c r="Z89">
        <v>30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30</v>
      </c>
      <c r="AH89">
        <v>75</v>
      </c>
      <c r="AI89">
        <v>75</v>
      </c>
      <c r="AJ89">
        <v>30.28</v>
      </c>
      <c r="AK89">
        <v>0</v>
      </c>
      <c r="AL89">
        <v>0</v>
      </c>
    </row>
    <row r="90" spans="1:38">
      <c r="A90" t="s">
        <v>132</v>
      </c>
      <c r="B90" s="35">
        <v>260.29000000000002</v>
      </c>
      <c r="C90" s="35">
        <v>86.76</v>
      </c>
      <c r="D90" s="94">
        <f t="shared" si="1"/>
        <v>0</v>
      </c>
      <c r="E90" s="35">
        <v>5.77</v>
      </c>
      <c r="F90" s="35">
        <v>7.05</v>
      </c>
      <c r="G90" s="35">
        <v>0</v>
      </c>
      <c r="H90" s="35"/>
      <c r="I90" s="35"/>
      <c r="J90" s="38">
        <v>0</v>
      </c>
      <c r="K90" s="38">
        <v>0</v>
      </c>
      <c r="L90" s="38">
        <v>0</v>
      </c>
      <c r="M90">
        <v>70.14</v>
      </c>
      <c r="N90">
        <v>271.98</v>
      </c>
      <c r="O90">
        <v>100.21</v>
      </c>
      <c r="P90">
        <v>4.42</v>
      </c>
      <c r="Q90">
        <v>8</v>
      </c>
      <c r="R90" s="94">
        <v>0</v>
      </c>
      <c r="S90" s="94">
        <v>0</v>
      </c>
      <c r="T90" s="94">
        <v>0</v>
      </c>
      <c r="U90">
        <v>4.75</v>
      </c>
      <c r="V90">
        <v>0</v>
      </c>
      <c r="W90">
        <v>2.98</v>
      </c>
      <c r="X90">
        <v>94.99</v>
      </c>
      <c r="Y90">
        <v>31.67</v>
      </c>
      <c r="Z90">
        <v>31.67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30.66</v>
      </c>
      <c r="AH90">
        <v>75.67</v>
      </c>
      <c r="AI90">
        <v>75.67</v>
      </c>
      <c r="AJ90">
        <v>30.28</v>
      </c>
      <c r="AK90">
        <v>0</v>
      </c>
      <c r="AL90">
        <v>0</v>
      </c>
    </row>
    <row r="91" spans="1:38">
      <c r="A91" t="s">
        <v>133</v>
      </c>
      <c r="B91" s="35">
        <v>225.97</v>
      </c>
      <c r="C91" s="35">
        <v>76.27</v>
      </c>
      <c r="D91" s="94">
        <f t="shared" si="1"/>
        <v>0</v>
      </c>
      <c r="E91" s="35">
        <v>5.77</v>
      </c>
      <c r="F91" s="35">
        <v>5.96</v>
      </c>
      <c r="G91" s="35">
        <v>0</v>
      </c>
      <c r="H91" s="35"/>
      <c r="I91" s="35"/>
      <c r="J91" s="38">
        <v>0</v>
      </c>
      <c r="K91" s="38">
        <v>0</v>
      </c>
      <c r="L91" s="38">
        <v>0</v>
      </c>
      <c r="M91">
        <v>70.14</v>
      </c>
      <c r="N91">
        <v>271.98</v>
      </c>
      <c r="O91">
        <v>100.21</v>
      </c>
      <c r="P91">
        <v>4.2699999999999996</v>
      </c>
      <c r="Q91">
        <v>8</v>
      </c>
      <c r="R91" s="94">
        <v>0</v>
      </c>
      <c r="S91" s="94">
        <v>0</v>
      </c>
      <c r="T91" s="94">
        <v>0</v>
      </c>
      <c r="U91">
        <v>4.5999999999999996</v>
      </c>
      <c r="V91">
        <v>0</v>
      </c>
      <c r="W91">
        <v>2.8</v>
      </c>
      <c r="X91">
        <v>104.51</v>
      </c>
      <c r="Y91">
        <v>34.83</v>
      </c>
      <c r="Z91">
        <v>34.83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31.34</v>
      </c>
      <c r="AH91">
        <v>76.33</v>
      </c>
      <c r="AI91">
        <v>76.33</v>
      </c>
      <c r="AJ91">
        <v>31.29</v>
      </c>
      <c r="AK91">
        <v>0</v>
      </c>
      <c r="AL91">
        <v>0</v>
      </c>
    </row>
    <row r="92" spans="1:38">
      <c r="A92" t="s">
        <v>134</v>
      </c>
      <c r="B92" s="35">
        <v>260.29000000000002</v>
      </c>
      <c r="C92" s="35">
        <v>86.76</v>
      </c>
      <c r="D92" s="94">
        <f t="shared" si="1"/>
        <v>0</v>
      </c>
      <c r="E92" s="35">
        <v>5.77</v>
      </c>
      <c r="F92" s="35">
        <v>5.96</v>
      </c>
      <c r="G92" s="35">
        <v>0</v>
      </c>
      <c r="H92" s="35"/>
      <c r="I92" s="35"/>
      <c r="J92" s="38">
        <v>0</v>
      </c>
      <c r="K92" s="38">
        <v>0</v>
      </c>
      <c r="L92" s="38">
        <v>0</v>
      </c>
      <c r="M92">
        <v>70.14</v>
      </c>
      <c r="N92">
        <v>271.98</v>
      </c>
      <c r="O92">
        <v>100.21</v>
      </c>
      <c r="P92">
        <v>4.2699999999999996</v>
      </c>
      <c r="Q92">
        <v>8</v>
      </c>
      <c r="R92" s="94">
        <v>0</v>
      </c>
      <c r="S92" s="94">
        <v>0</v>
      </c>
      <c r="T92" s="94">
        <v>0</v>
      </c>
      <c r="U92">
        <v>4.5999999999999996</v>
      </c>
      <c r="V92">
        <v>0</v>
      </c>
      <c r="W92">
        <v>2.8</v>
      </c>
      <c r="X92">
        <v>106.01</v>
      </c>
      <c r="Y92">
        <v>35.33</v>
      </c>
      <c r="Z92">
        <v>35.33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31.66</v>
      </c>
      <c r="AH92">
        <v>77</v>
      </c>
      <c r="AI92">
        <v>77</v>
      </c>
      <c r="AJ92">
        <v>31.29</v>
      </c>
      <c r="AK92">
        <v>0</v>
      </c>
      <c r="AL92">
        <v>0</v>
      </c>
    </row>
    <row r="93" spans="1:38">
      <c r="A93" t="s">
        <v>135</v>
      </c>
      <c r="B93" s="35">
        <v>260.29000000000002</v>
      </c>
      <c r="C93" s="35">
        <v>86.76</v>
      </c>
      <c r="D93" s="94">
        <f t="shared" si="1"/>
        <v>0</v>
      </c>
      <c r="E93" s="35">
        <v>5.77</v>
      </c>
      <c r="F93" s="35">
        <v>5.96</v>
      </c>
      <c r="G93" s="35">
        <v>0</v>
      </c>
      <c r="H93" s="35"/>
      <c r="I93" s="35"/>
      <c r="J93" s="38">
        <v>0</v>
      </c>
      <c r="K93" s="38">
        <v>0</v>
      </c>
      <c r="L93" s="38">
        <v>0</v>
      </c>
      <c r="M93">
        <v>70.14</v>
      </c>
      <c r="N93">
        <v>271.98</v>
      </c>
      <c r="O93">
        <v>100.21</v>
      </c>
      <c r="P93">
        <v>4.2699999999999996</v>
      </c>
      <c r="Q93">
        <v>8</v>
      </c>
      <c r="R93" s="94">
        <v>0</v>
      </c>
      <c r="S93" s="94">
        <v>0</v>
      </c>
      <c r="T93" s="94">
        <v>0</v>
      </c>
      <c r="U93">
        <v>4.5999999999999996</v>
      </c>
      <c r="V93">
        <v>0</v>
      </c>
      <c r="W93">
        <v>2.8</v>
      </c>
      <c r="X93">
        <v>108</v>
      </c>
      <c r="Y93">
        <v>36</v>
      </c>
      <c r="Z93">
        <v>36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31.66</v>
      </c>
      <c r="AH93">
        <v>77.67</v>
      </c>
      <c r="AI93">
        <v>77.67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260.29000000000002</v>
      </c>
      <c r="C94" s="35">
        <v>86.76</v>
      </c>
      <c r="D94" s="94">
        <f t="shared" si="1"/>
        <v>0</v>
      </c>
      <c r="E94" s="35">
        <v>5.77</v>
      </c>
      <c r="F94" s="35">
        <v>5.96</v>
      </c>
      <c r="G94" s="35">
        <v>0</v>
      </c>
      <c r="H94" s="35"/>
      <c r="I94" s="35"/>
      <c r="J94" s="38">
        <v>0</v>
      </c>
      <c r="K94" s="38">
        <v>0</v>
      </c>
      <c r="L94" s="38">
        <v>0</v>
      </c>
      <c r="M94">
        <v>78.63</v>
      </c>
      <c r="N94">
        <v>271.98</v>
      </c>
      <c r="O94">
        <v>100.21</v>
      </c>
      <c r="P94">
        <v>4.2699999999999996</v>
      </c>
      <c r="Q94">
        <v>8</v>
      </c>
      <c r="R94" s="94">
        <v>0</v>
      </c>
      <c r="S94" s="94">
        <v>0</v>
      </c>
      <c r="T94" s="94">
        <v>0</v>
      </c>
      <c r="U94">
        <v>4.5999999999999996</v>
      </c>
      <c r="V94">
        <v>0</v>
      </c>
      <c r="W94">
        <v>2.8</v>
      </c>
      <c r="X94">
        <v>109.5</v>
      </c>
      <c r="Y94">
        <v>36.5</v>
      </c>
      <c r="Z94">
        <v>36.5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31.66</v>
      </c>
      <c r="AH94">
        <v>78.33</v>
      </c>
      <c r="AI94">
        <v>78.33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260.29000000000002</v>
      </c>
      <c r="C95" s="35">
        <v>86.76</v>
      </c>
      <c r="D95" s="94">
        <f t="shared" si="1"/>
        <v>0</v>
      </c>
      <c r="E95" s="35">
        <v>5.77</v>
      </c>
      <c r="F95" s="35">
        <v>5.96</v>
      </c>
      <c r="G95" s="35">
        <v>0</v>
      </c>
      <c r="H95" s="35"/>
      <c r="I95" s="35"/>
      <c r="J95" s="38">
        <v>0</v>
      </c>
      <c r="K95" s="38">
        <v>0</v>
      </c>
      <c r="L95" s="38">
        <v>0</v>
      </c>
      <c r="M95">
        <v>87.11</v>
      </c>
      <c r="N95">
        <v>271.98</v>
      </c>
      <c r="O95">
        <v>100.21</v>
      </c>
      <c r="P95">
        <v>4.8899999999999997</v>
      </c>
      <c r="Q95">
        <v>7</v>
      </c>
      <c r="R95" s="94">
        <v>0</v>
      </c>
      <c r="S95" s="94">
        <v>0</v>
      </c>
      <c r="T95" s="94">
        <v>0</v>
      </c>
      <c r="U95">
        <v>4.37</v>
      </c>
      <c r="V95">
        <v>0</v>
      </c>
      <c r="W95">
        <v>2.8</v>
      </c>
      <c r="X95">
        <v>109.99</v>
      </c>
      <c r="Y95">
        <v>36.67</v>
      </c>
      <c r="Z95">
        <v>36.67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31.66</v>
      </c>
      <c r="AH95">
        <v>78.33</v>
      </c>
      <c r="AI95">
        <v>78.33</v>
      </c>
      <c r="AJ95">
        <v>31.29</v>
      </c>
      <c r="AK95">
        <v>0</v>
      </c>
      <c r="AL95">
        <v>0</v>
      </c>
    </row>
    <row r="96" spans="1:38">
      <c r="A96" t="s">
        <v>138</v>
      </c>
      <c r="B96" s="35">
        <v>260.29000000000002</v>
      </c>
      <c r="C96" s="35">
        <v>86.76</v>
      </c>
      <c r="D96" s="94">
        <f t="shared" si="1"/>
        <v>0</v>
      </c>
      <c r="E96" s="35">
        <v>5.77</v>
      </c>
      <c r="F96" s="35">
        <v>5.96</v>
      </c>
      <c r="G96" s="35">
        <v>0</v>
      </c>
      <c r="H96" s="35"/>
      <c r="I96" s="35"/>
      <c r="J96" s="38">
        <v>0</v>
      </c>
      <c r="K96" s="38">
        <v>0</v>
      </c>
      <c r="L96" s="38">
        <v>0</v>
      </c>
      <c r="M96">
        <v>115.01</v>
      </c>
      <c r="N96">
        <v>271.98</v>
      </c>
      <c r="O96">
        <v>100.21</v>
      </c>
      <c r="P96">
        <v>4.8899999999999997</v>
      </c>
      <c r="Q96">
        <v>7</v>
      </c>
      <c r="R96" s="94">
        <v>0</v>
      </c>
      <c r="S96" s="94">
        <v>0</v>
      </c>
      <c r="T96" s="94">
        <v>0</v>
      </c>
      <c r="U96">
        <v>4.37</v>
      </c>
      <c r="V96">
        <v>0</v>
      </c>
      <c r="W96">
        <v>2.8</v>
      </c>
      <c r="X96">
        <v>109.5</v>
      </c>
      <c r="Y96">
        <v>36.5</v>
      </c>
      <c r="Z96">
        <v>36.5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31.66</v>
      </c>
      <c r="AH96">
        <v>78.33</v>
      </c>
      <c r="AI96">
        <v>78.33</v>
      </c>
      <c r="AJ96">
        <v>30.78</v>
      </c>
      <c r="AK96">
        <v>0</v>
      </c>
      <c r="AL96">
        <v>0</v>
      </c>
    </row>
    <row r="97" spans="1:50">
      <c r="A97" t="s">
        <v>139</v>
      </c>
      <c r="B97" s="35">
        <v>260.29000000000002</v>
      </c>
      <c r="C97" s="35">
        <v>86.76</v>
      </c>
      <c r="D97" s="94">
        <f t="shared" si="1"/>
        <v>0</v>
      </c>
      <c r="E97" s="35">
        <v>5.77</v>
      </c>
      <c r="F97" s="35">
        <v>5.96</v>
      </c>
      <c r="G97" s="35">
        <v>0</v>
      </c>
      <c r="H97" s="35"/>
      <c r="I97" s="35"/>
      <c r="J97" s="38">
        <v>0</v>
      </c>
      <c r="K97" s="38">
        <v>0</v>
      </c>
      <c r="L97" s="38">
        <v>0</v>
      </c>
      <c r="M97">
        <v>115.01</v>
      </c>
      <c r="N97">
        <v>271.98</v>
      </c>
      <c r="O97">
        <v>100.21</v>
      </c>
      <c r="P97">
        <v>4.8899999999999997</v>
      </c>
      <c r="Q97">
        <v>7</v>
      </c>
      <c r="R97" s="94">
        <v>0</v>
      </c>
      <c r="S97" s="94">
        <v>0</v>
      </c>
      <c r="T97" s="94">
        <v>0</v>
      </c>
      <c r="U97">
        <v>4.37</v>
      </c>
      <c r="V97">
        <v>0</v>
      </c>
      <c r="W97">
        <v>2.8</v>
      </c>
      <c r="X97">
        <v>108.49</v>
      </c>
      <c r="Y97">
        <v>36.17</v>
      </c>
      <c r="Z97">
        <v>36.17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31.66</v>
      </c>
      <c r="AH97">
        <v>78.33</v>
      </c>
      <c r="AI97">
        <v>78.33</v>
      </c>
      <c r="AJ97">
        <v>30.78</v>
      </c>
      <c r="AK97">
        <v>0</v>
      </c>
      <c r="AL97">
        <v>0</v>
      </c>
    </row>
    <row r="98" spans="1:50">
      <c r="A98" t="s">
        <v>140</v>
      </c>
      <c r="B98" s="35">
        <v>260.29000000000002</v>
      </c>
      <c r="C98" s="35">
        <v>86.76</v>
      </c>
      <c r="D98" s="94">
        <f t="shared" si="1"/>
        <v>0</v>
      </c>
      <c r="E98" s="35">
        <v>5.77</v>
      </c>
      <c r="F98" s="35">
        <v>5.96</v>
      </c>
      <c r="G98" s="35">
        <v>0</v>
      </c>
      <c r="H98" s="35"/>
      <c r="I98" s="35"/>
      <c r="J98" s="38">
        <v>0</v>
      </c>
      <c r="K98" s="38">
        <v>0</v>
      </c>
      <c r="L98" s="38">
        <v>0</v>
      </c>
      <c r="M98">
        <v>115.01</v>
      </c>
      <c r="N98">
        <v>271.98</v>
      </c>
      <c r="O98">
        <v>100.21</v>
      </c>
      <c r="P98">
        <v>4.8899999999999997</v>
      </c>
      <c r="Q98">
        <v>7</v>
      </c>
      <c r="R98" s="94">
        <v>0</v>
      </c>
      <c r="S98" s="94">
        <v>0</v>
      </c>
      <c r="T98" s="94">
        <v>0</v>
      </c>
      <c r="U98">
        <v>4.37</v>
      </c>
      <c r="V98">
        <v>0</v>
      </c>
      <c r="W98">
        <v>2.8</v>
      </c>
      <c r="X98">
        <v>106.5</v>
      </c>
      <c r="Y98">
        <v>35.5</v>
      </c>
      <c r="Z98">
        <v>35.5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31.66</v>
      </c>
      <c r="AH98">
        <v>78.33</v>
      </c>
      <c r="AI98">
        <v>78.33</v>
      </c>
      <c r="AJ98">
        <v>30.78</v>
      </c>
      <c r="AK98">
        <v>0</v>
      </c>
      <c r="AL98">
        <v>0</v>
      </c>
    </row>
    <row r="99" spans="1:50">
      <c r="A99" t="s">
        <v>141</v>
      </c>
      <c r="B99" s="35">
        <f>SUM(B3:B98)/4000</f>
        <v>4.9382700000000108</v>
      </c>
      <c r="C99" s="35">
        <f t="shared" ref="C99:P99" si="2">SUM(C3:C98)/4000</f>
        <v>1.6560850000000014</v>
      </c>
      <c r="D99" s="94">
        <f t="shared" ref="D99" si="3">SUM(D3:D98)/4000</f>
        <v>0.98519999999999941</v>
      </c>
      <c r="E99" s="35">
        <f>SUM(E3:E98)/4000</f>
        <v>0.13260499999999989</v>
      </c>
      <c r="F99" s="35">
        <f t="shared" ref="F99:I99" si="4">SUM(F3:F98)/4000</f>
        <v>6.3115000000000018E-2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0.13244999999999998</v>
      </c>
      <c r="K99" s="38">
        <f t="shared" si="2"/>
        <v>0.13244999999999998</v>
      </c>
      <c r="L99" s="38">
        <f t="shared" si="2"/>
        <v>0.13125250000000002</v>
      </c>
      <c r="M99">
        <f t="shared" si="2"/>
        <v>2.0002325000000019</v>
      </c>
      <c r="N99">
        <f t="shared" si="2"/>
        <v>5.4880399999999963</v>
      </c>
      <c r="O99">
        <f t="shared" si="2"/>
        <v>1.943767499999999</v>
      </c>
      <c r="P99">
        <f t="shared" si="2"/>
        <v>7.5934999999999961E-2</v>
      </c>
      <c r="Q99">
        <f t="shared" ref="Q99:AF99" si="5">SUM(Q3:Q98)/4000</f>
        <v>0.12969499999999995</v>
      </c>
      <c r="R99" s="94">
        <f t="shared" si="5"/>
        <v>0.33967249999999999</v>
      </c>
      <c r="S99" s="94">
        <f t="shared" si="5"/>
        <v>0.30505250000000006</v>
      </c>
      <c r="T99" s="94">
        <f t="shared" si="5"/>
        <v>0.34047500000000019</v>
      </c>
      <c r="U99">
        <f t="shared" si="5"/>
        <v>7.9225000000000073E-2</v>
      </c>
      <c r="V99">
        <f t="shared" si="5"/>
        <v>1.0813299999999997</v>
      </c>
      <c r="W99">
        <f t="shared" si="5"/>
        <v>5.5400000000000026E-2</v>
      </c>
      <c r="X99">
        <f t="shared" si="5"/>
        <v>2.1977950000000002</v>
      </c>
      <c r="Y99">
        <f t="shared" si="5"/>
        <v>0.73260500000000006</v>
      </c>
      <c r="Z99">
        <f t="shared" si="5"/>
        <v>0.73260500000000006</v>
      </c>
      <c r="AA99">
        <f t="shared" si="5"/>
        <v>1.9995424999999998</v>
      </c>
      <c r="AB99">
        <f t="shared" si="5"/>
        <v>0.39994000000000002</v>
      </c>
      <c r="AC99">
        <f t="shared" si="5"/>
        <v>0.76249999999999996</v>
      </c>
      <c r="AD99">
        <f t="shared" si="5"/>
        <v>0.39174999999999999</v>
      </c>
      <c r="AE99">
        <f t="shared" si="5"/>
        <v>0.79474999999999996</v>
      </c>
      <c r="AF99">
        <f t="shared" si="5"/>
        <v>0.39674999999999999</v>
      </c>
      <c r="AG99">
        <f t="shared" ref="AG99:AM99" si="6">SUM(AG3:AG98)/4000</f>
        <v>0.65132999999999974</v>
      </c>
      <c r="AH99">
        <f t="shared" si="6"/>
        <v>1.4570949999999996</v>
      </c>
      <c r="AI99">
        <f t="shared" si="6"/>
        <v>1.4570949999999996</v>
      </c>
      <c r="AJ99">
        <f t="shared" si="6"/>
        <v>0.68264500000000095</v>
      </c>
      <c r="AK99">
        <f t="shared" si="6"/>
        <v>1.6254999999999999</v>
      </c>
      <c r="AL99">
        <f t="shared" si="6"/>
        <v>0.69350000000000001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45753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U3" activePane="bottomRight" state="frozen"/>
      <selection sqref="A1:XFD1048576"/>
      <selection pane="topRight" sqref="A1:XFD1048576"/>
      <selection pane="bottomLeft" sqref="A1:XFD1048576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488.26</v>
      </c>
      <c r="L3">
        <v>10.86</v>
      </c>
      <c r="M3">
        <v>63.622953488372104</v>
      </c>
      <c r="N3">
        <v>52.660000000000004</v>
      </c>
      <c r="O3">
        <v>73.315987911459601</v>
      </c>
      <c r="P3">
        <v>33.26</v>
      </c>
      <c r="Q3">
        <v>9.11</v>
      </c>
      <c r="R3">
        <v>18.809999999999999</v>
      </c>
      <c r="S3">
        <v>11.640000000000002</v>
      </c>
      <c r="T3">
        <v>1.37</v>
      </c>
      <c r="U3">
        <v>60.53</v>
      </c>
      <c r="V3">
        <v>5.87</v>
      </c>
      <c r="W3">
        <v>19.36</v>
      </c>
      <c r="X3">
        <v>62.65</v>
      </c>
      <c r="Y3">
        <v>0</v>
      </c>
      <c r="Z3">
        <v>2.7536699999999992</v>
      </c>
      <c r="AA3">
        <v>0</v>
      </c>
      <c r="AB3">
        <v>7.2145649269551022</v>
      </c>
      <c r="AC3">
        <v>0</v>
      </c>
      <c r="AD3">
        <v>0</v>
      </c>
      <c r="AE3">
        <v>8.7949422283530296</v>
      </c>
      <c r="AF3">
        <v>6.7587014518564565</v>
      </c>
      <c r="AG3">
        <v>33.419057306029941</v>
      </c>
      <c r="AH3">
        <v>0</v>
      </c>
      <c r="AI3">
        <v>0</v>
      </c>
      <c r="AJ3">
        <v>0</v>
      </c>
      <c r="AK3">
        <v>31.382950528627081</v>
      </c>
      <c r="AL3">
        <v>50.865096385542167</v>
      </c>
      <c r="AM3">
        <v>0</v>
      </c>
      <c r="AN3">
        <v>6.1386728712889464E-2</v>
      </c>
      <c r="AO3">
        <v>0</v>
      </c>
      <c r="AP3">
        <v>0</v>
      </c>
      <c r="AQ3">
        <v>16.759261771299023</v>
      </c>
      <c r="AR3">
        <v>15.15751721014492</v>
      </c>
      <c r="AS3">
        <v>17.556593649907651</v>
      </c>
      <c r="AT3">
        <v>0</v>
      </c>
      <c r="AU3">
        <v>0</v>
      </c>
      <c r="AV3">
        <v>0</v>
      </c>
      <c r="AW3">
        <v>0</v>
      </c>
      <c r="AX3">
        <v>0</v>
      </c>
      <c r="AY3">
        <v>3.15</v>
      </c>
      <c r="AZ3">
        <v>0</v>
      </c>
      <c r="BA3">
        <v>0</v>
      </c>
      <c r="BB3">
        <v>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1108.19268358726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488.26</v>
      </c>
      <c r="L4">
        <v>10.86</v>
      </c>
      <c r="M4">
        <v>63.622953488372104</v>
      </c>
      <c r="N4">
        <v>52.660000000000004</v>
      </c>
      <c r="O4">
        <v>73.315987911459601</v>
      </c>
      <c r="P4">
        <v>33.26</v>
      </c>
      <c r="Q4">
        <v>9.11</v>
      </c>
      <c r="R4">
        <v>18.809999999999999</v>
      </c>
      <c r="S4">
        <v>11.640000000000002</v>
      </c>
      <c r="T4">
        <v>1.37</v>
      </c>
      <c r="U4">
        <v>60.53</v>
      </c>
      <c r="V4">
        <v>5.87</v>
      </c>
      <c r="W4">
        <v>19.36</v>
      </c>
      <c r="X4">
        <v>62.65</v>
      </c>
      <c r="Y4">
        <v>0</v>
      </c>
      <c r="Z4">
        <v>2.7536699999999992</v>
      </c>
      <c r="AA4">
        <v>0</v>
      </c>
      <c r="AB4">
        <v>7.2145649269551022</v>
      </c>
      <c r="AC4">
        <v>0</v>
      </c>
      <c r="AD4">
        <v>0</v>
      </c>
      <c r="AE4">
        <v>8.7949422283530296</v>
      </c>
      <c r="AF4">
        <v>6.7587014518564565</v>
      </c>
      <c r="AG4">
        <v>33.419057306029941</v>
      </c>
      <c r="AH4">
        <v>0</v>
      </c>
      <c r="AI4">
        <v>0</v>
      </c>
      <c r="AJ4">
        <v>0</v>
      </c>
      <c r="AK4">
        <v>31.382950528627081</v>
      </c>
      <c r="AL4">
        <v>50.865096385542167</v>
      </c>
      <c r="AM4">
        <v>0</v>
      </c>
      <c r="AN4">
        <v>6.1386728712889464E-2</v>
      </c>
      <c r="AO4">
        <v>0</v>
      </c>
      <c r="AP4">
        <v>0</v>
      </c>
      <c r="AQ4">
        <v>8.3796308856495116</v>
      </c>
      <c r="AR4">
        <v>15.15751721014492</v>
      </c>
      <c r="AS4">
        <v>17.556593649907651</v>
      </c>
      <c r="AT4">
        <v>0</v>
      </c>
      <c r="AU4">
        <v>0</v>
      </c>
      <c r="AV4">
        <v>0</v>
      </c>
      <c r="AW4">
        <v>0</v>
      </c>
      <c r="AX4">
        <v>0</v>
      </c>
      <c r="AY4">
        <v>3.15</v>
      </c>
      <c r="AZ4">
        <v>0</v>
      </c>
      <c r="BA4">
        <v>0</v>
      </c>
      <c r="BB4">
        <v>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1099.8130527016106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488.47751978201302</v>
      </c>
      <c r="L5">
        <v>10.86</v>
      </c>
      <c r="M5">
        <v>63.622953488372104</v>
      </c>
      <c r="N5">
        <v>52.660000000000004</v>
      </c>
      <c r="O5">
        <v>73.315987911459601</v>
      </c>
      <c r="P5">
        <v>33.26</v>
      </c>
      <c r="Q5">
        <v>9.11</v>
      </c>
      <c r="R5">
        <v>18.809999999999999</v>
      </c>
      <c r="S5">
        <v>11.640000000000002</v>
      </c>
      <c r="T5">
        <v>1.37</v>
      </c>
      <c r="U5">
        <v>60.53</v>
      </c>
      <c r="V5">
        <v>5.87</v>
      </c>
      <c r="W5">
        <v>19.36</v>
      </c>
      <c r="X5">
        <v>62.65</v>
      </c>
      <c r="Y5">
        <v>0</v>
      </c>
      <c r="Z5">
        <v>2.7536699999999992</v>
      </c>
      <c r="AA5">
        <v>0</v>
      </c>
      <c r="AB5">
        <v>7.2145649269551022</v>
      </c>
      <c r="AC5">
        <v>0</v>
      </c>
      <c r="AD5">
        <v>0</v>
      </c>
      <c r="AE5">
        <v>8.7949422283530296</v>
      </c>
      <c r="AF5">
        <v>6.7587014518564565</v>
      </c>
      <c r="AG5">
        <v>33.419057306029941</v>
      </c>
      <c r="AH5">
        <v>0</v>
      </c>
      <c r="AI5">
        <v>0</v>
      </c>
      <c r="AJ5">
        <v>0</v>
      </c>
      <c r="AK5">
        <v>31.382950528627081</v>
      </c>
      <c r="AL5">
        <v>50.865096385542167</v>
      </c>
      <c r="AM5">
        <v>0</v>
      </c>
      <c r="AN5">
        <v>6.1386728712889464E-2</v>
      </c>
      <c r="AO5">
        <v>0</v>
      </c>
      <c r="AP5">
        <v>0</v>
      </c>
      <c r="AQ5">
        <v>0</v>
      </c>
      <c r="AR5">
        <v>15.15751721014492</v>
      </c>
      <c r="AS5">
        <v>17.556593649907651</v>
      </c>
      <c r="AT5">
        <v>0</v>
      </c>
      <c r="AU5">
        <v>0</v>
      </c>
      <c r="AV5">
        <v>0</v>
      </c>
      <c r="AW5">
        <v>0</v>
      </c>
      <c r="AX5">
        <v>0</v>
      </c>
      <c r="AY5">
        <v>3.15</v>
      </c>
      <c r="AZ5">
        <v>0</v>
      </c>
      <c r="BA5">
        <v>0</v>
      </c>
      <c r="BB5">
        <v>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1091.650941597974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431.71</v>
      </c>
      <c r="L6">
        <v>10.86</v>
      </c>
      <c r="M6">
        <v>63.622953488372104</v>
      </c>
      <c r="N6">
        <v>52.660000000000004</v>
      </c>
      <c r="O6">
        <v>73.315987911459601</v>
      </c>
      <c r="P6">
        <v>33.26</v>
      </c>
      <c r="Q6">
        <v>9.11</v>
      </c>
      <c r="R6">
        <v>18.809999999999999</v>
      </c>
      <c r="S6">
        <v>11.640000000000002</v>
      </c>
      <c r="T6">
        <v>1.37</v>
      </c>
      <c r="U6">
        <v>60.53</v>
      </c>
      <c r="V6">
        <v>5.87</v>
      </c>
      <c r="W6">
        <v>19.36</v>
      </c>
      <c r="X6">
        <v>62.65</v>
      </c>
      <c r="Y6">
        <v>0</v>
      </c>
      <c r="Z6">
        <v>2.7536699999999992</v>
      </c>
      <c r="AA6">
        <v>0</v>
      </c>
      <c r="AB6">
        <v>7.2145649269551022</v>
      </c>
      <c r="AC6">
        <v>0</v>
      </c>
      <c r="AD6">
        <v>0</v>
      </c>
      <c r="AE6">
        <v>8.7949422283530296</v>
      </c>
      <c r="AF6">
        <v>6.7587014518564565</v>
      </c>
      <c r="AG6">
        <v>33.419057306029941</v>
      </c>
      <c r="AH6">
        <v>0</v>
      </c>
      <c r="AI6">
        <v>0</v>
      </c>
      <c r="AJ6">
        <v>0</v>
      </c>
      <c r="AK6">
        <v>31.382950528627081</v>
      </c>
      <c r="AL6">
        <v>50.865096385542167</v>
      </c>
      <c r="AM6">
        <v>0</v>
      </c>
      <c r="AN6">
        <v>6.1386728712889464E-2</v>
      </c>
      <c r="AO6">
        <v>0</v>
      </c>
      <c r="AP6">
        <v>0</v>
      </c>
      <c r="AQ6">
        <v>0</v>
      </c>
      <c r="AR6">
        <v>15.15751721014492</v>
      </c>
      <c r="AS6">
        <v>17.556593649907651</v>
      </c>
      <c r="AT6">
        <v>0</v>
      </c>
      <c r="AU6">
        <v>0</v>
      </c>
      <c r="AV6">
        <v>0</v>
      </c>
      <c r="AW6">
        <v>0</v>
      </c>
      <c r="AX6">
        <v>0</v>
      </c>
      <c r="AY6">
        <v>3.15</v>
      </c>
      <c r="AZ6">
        <v>0</v>
      </c>
      <c r="BA6">
        <v>0</v>
      </c>
      <c r="BB6">
        <v>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1034.8834218159609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383.66</v>
      </c>
      <c r="L7">
        <v>10.86</v>
      </c>
      <c r="M7">
        <v>63.622953488372104</v>
      </c>
      <c r="N7">
        <v>52.660000000000004</v>
      </c>
      <c r="O7">
        <v>73.315987911459601</v>
      </c>
      <c r="P7">
        <v>33.26</v>
      </c>
      <c r="Q7">
        <v>9.11</v>
      </c>
      <c r="R7">
        <v>18.809999999999999</v>
      </c>
      <c r="S7">
        <v>11.640000000000002</v>
      </c>
      <c r="T7">
        <v>1.37</v>
      </c>
      <c r="U7">
        <v>60.53</v>
      </c>
      <c r="V7">
        <v>5.87</v>
      </c>
      <c r="W7">
        <v>19.36</v>
      </c>
      <c r="X7">
        <v>62.65</v>
      </c>
      <c r="Y7">
        <v>0</v>
      </c>
      <c r="Z7">
        <v>2.7536699999999992</v>
      </c>
      <c r="AA7">
        <v>0</v>
      </c>
      <c r="AB7">
        <v>7.2145649269551022</v>
      </c>
      <c r="AC7">
        <v>0</v>
      </c>
      <c r="AD7">
        <v>0</v>
      </c>
      <c r="AE7">
        <v>8.7949422283530296</v>
      </c>
      <c r="AF7">
        <v>6.7587014518564565</v>
      </c>
      <c r="AG7">
        <v>33.419057306029941</v>
      </c>
      <c r="AH7">
        <v>0</v>
      </c>
      <c r="AI7">
        <v>0</v>
      </c>
      <c r="AJ7">
        <v>0</v>
      </c>
      <c r="AK7">
        <v>31.382950528627081</v>
      </c>
      <c r="AL7">
        <v>50.865096385542167</v>
      </c>
      <c r="AM7">
        <v>0</v>
      </c>
      <c r="AN7">
        <v>6.1386728712889464E-2</v>
      </c>
      <c r="AO7">
        <v>0</v>
      </c>
      <c r="AP7">
        <v>0</v>
      </c>
      <c r="AQ7">
        <v>0</v>
      </c>
      <c r="AR7">
        <v>15.15751721014492</v>
      </c>
      <c r="AS7">
        <v>17.556593649907651</v>
      </c>
      <c r="AT7">
        <v>0</v>
      </c>
      <c r="AU7">
        <v>0</v>
      </c>
      <c r="AV7">
        <v>0</v>
      </c>
      <c r="AW7">
        <v>0</v>
      </c>
      <c r="AX7">
        <v>0</v>
      </c>
      <c r="AY7">
        <v>4.6500000000000004</v>
      </c>
      <c r="AZ7">
        <v>0</v>
      </c>
      <c r="BA7">
        <v>0</v>
      </c>
      <c r="BB7">
        <v>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988.33342181596095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335.61</v>
      </c>
      <c r="L8">
        <v>10.86</v>
      </c>
      <c r="M8">
        <v>63.622953488372104</v>
      </c>
      <c r="N8">
        <v>52.660000000000004</v>
      </c>
      <c r="O8">
        <v>73.315987911459601</v>
      </c>
      <c r="P8">
        <v>33.26</v>
      </c>
      <c r="Q8">
        <v>9.11</v>
      </c>
      <c r="R8">
        <v>18.809999999999999</v>
      </c>
      <c r="S8">
        <v>11.640000000000002</v>
      </c>
      <c r="T8">
        <v>1.37</v>
      </c>
      <c r="U8">
        <v>60.53</v>
      </c>
      <c r="V8">
        <v>5.87</v>
      </c>
      <c r="W8">
        <v>19.36</v>
      </c>
      <c r="X8">
        <v>62.65</v>
      </c>
      <c r="Y8">
        <v>0</v>
      </c>
      <c r="Z8">
        <v>2.7536699999999992</v>
      </c>
      <c r="AA8">
        <v>0</v>
      </c>
      <c r="AB8">
        <v>7.2145649269551022</v>
      </c>
      <c r="AC8">
        <v>0</v>
      </c>
      <c r="AD8">
        <v>0</v>
      </c>
      <c r="AE8">
        <v>8.7949422283530296</v>
      </c>
      <c r="AF8">
        <v>6.7587014518564565</v>
      </c>
      <c r="AG8">
        <v>33.419057306029941</v>
      </c>
      <c r="AH8">
        <v>0</v>
      </c>
      <c r="AI8">
        <v>0</v>
      </c>
      <c r="AJ8">
        <v>0</v>
      </c>
      <c r="AK8">
        <v>31.382950528627081</v>
      </c>
      <c r="AL8">
        <v>50.865096385542167</v>
      </c>
      <c r="AM8">
        <v>0</v>
      </c>
      <c r="AN8">
        <v>6.1386728712889464E-2</v>
      </c>
      <c r="AO8">
        <v>0</v>
      </c>
      <c r="AP8">
        <v>0</v>
      </c>
      <c r="AQ8">
        <v>0</v>
      </c>
      <c r="AR8">
        <v>15.15751721014492</v>
      </c>
      <c r="AS8">
        <v>17.556593649907651</v>
      </c>
      <c r="AT8">
        <v>0</v>
      </c>
      <c r="AU8">
        <v>0</v>
      </c>
      <c r="AV8">
        <v>0</v>
      </c>
      <c r="AW8">
        <v>0</v>
      </c>
      <c r="AX8">
        <v>0</v>
      </c>
      <c r="AY8">
        <v>4.6500000000000004</v>
      </c>
      <c r="AZ8">
        <v>0</v>
      </c>
      <c r="BA8">
        <v>0</v>
      </c>
      <c r="BB8">
        <v>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940.28342181596088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335.61</v>
      </c>
      <c r="L9">
        <v>10.779784572342125</v>
      </c>
      <c r="M9">
        <v>63.622953488372104</v>
      </c>
      <c r="N9">
        <v>52.660000000000004</v>
      </c>
      <c r="O9">
        <v>73.315987911459601</v>
      </c>
      <c r="P9">
        <v>33.26</v>
      </c>
      <c r="Q9">
        <v>9.11</v>
      </c>
      <c r="R9">
        <v>18.809999999999999</v>
      </c>
      <c r="S9">
        <v>11.640000000000002</v>
      </c>
      <c r="T9">
        <v>1.37</v>
      </c>
      <c r="U9">
        <v>60.53</v>
      </c>
      <c r="V9">
        <v>5.87</v>
      </c>
      <c r="W9">
        <v>19.36</v>
      </c>
      <c r="X9">
        <v>62.65</v>
      </c>
      <c r="Y9">
        <v>0</v>
      </c>
      <c r="Z9">
        <v>5.5073399999999983</v>
      </c>
      <c r="AA9">
        <v>0</v>
      </c>
      <c r="AB9">
        <v>7.2145649269551022</v>
      </c>
      <c r="AC9">
        <v>0</v>
      </c>
      <c r="AD9">
        <v>0</v>
      </c>
      <c r="AE9">
        <v>8.7949422283530296</v>
      </c>
      <c r="AF9">
        <v>6.7587014518564565</v>
      </c>
      <c r="AG9">
        <v>33.419057306029941</v>
      </c>
      <c r="AH9">
        <v>0</v>
      </c>
      <c r="AI9">
        <v>0</v>
      </c>
      <c r="AJ9">
        <v>0</v>
      </c>
      <c r="AK9">
        <v>31.382950528627081</v>
      </c>
      <c r="AL9">
        <v>19.180722030981066</v>
      </c>
      <c r="AM9">
        <v>0</v>
      </c>
      <c r="AN9">
        <v>6.1386728712889464E-2</v>
      </c>
      <c r="AO9">
        <v>0</v>
      </c>
      <c r="AP9">
        <v>2.6483760000000003</v>
      </c>
      <c r="AQ9">
        <v>0</v>
      </c>
      <c r="AR9">
        <v>15.15751721014492</v>
      </c>
      <c r="AS9">
        <v>17.556593649907651</v>
      </c>
      <c r="AT9">
        <v>0</v>
      </c>
      <c r="AU9">
        <v>0</v>
      </c>
      <c r="AV9">
        <v>0</v>
      </c>
      <c r="AW9">
        <v>0</v>
      </c>
      <c r="AX9">
        <v>0</v>
      </c>
      <c r="AY9">
        <v>4.6500000000000004</v>
      </c>
      <c r="AZ9">
        <v>0</v>
      </c>
      <c r="BA9">
        <v>0</v>
      </c>
      <c r="BB9">
        <v>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913.92087803374193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335.61</v>
      </c>
      <c r="L10">
        <v>10.779784572342125</v>
      </c>
      <c r="M10">
        <v>63.622953488372104</v>
      </c>
      <c r="N10">
        <v>52.660000000000004</v>
      </c>
      <c r="O10">
        <v>73.315987911459601</v>
      </c>
      <c r="P10">
        <v>33.26</v>
      </c>
      <c r="Q10">
        <v>9.11</v>
      </c>
      <c r="R10">
        <v>18.809999999999999</v>
      </c>
      <c r="S10">
        <v>11.640000000000002</v>
      </c>
      <c r="T10">
        <v>1.37</v>
      </c>
      <c r="U10">
        <v>60.53</v>
      </c>
      <c r="V10">
        <v>5.87</v>
      </c>
      <c r="W10">
        <v>19.36</v>
      </c>
      <c r="X10">
        <v>62.65</v>
      </c>
      <c r="Y10">
        <v>0</v>
      </c>
      <c r="Z10">
        <v>5.5073399999999983</v>
      </c>
      <c r="AA10">
        <v>0</v>
      </c>
      <c r="AB10">
        <v>7.2145649269551022</v>
      </c>
      <c r="AC10">
        <v>0</v>
      </c>
      <c r="AD10">
        <v>0</v>
      </c>
      <c r="AE10">
        <v>8.7949422283530296</v>
      </c>
      <c r="AF10">
        <v>6.7587014518564565</v>
      </c>
      <c r="AG10">
        <v>33.419057306029941</v>
      </c>
      <c r="AH10">
        <v>0</v>
      </c>
      <c r="AI10">
        <v>0</v>
      </c>
      <c r="AJ10">
        <v>0</v>
      </c>
      <c r="AK10">
        <v>31.382950528627081</v>
      </c>
      <c r="AL10">
        <v>19.180722030981066</v>
      </c>
      <c r="AM10">
        <v>0</v>
      </c>
      <c r="AN10">
        <v>6.1386728712889464E-2</v>
      </c>
      <c r="AO10">
        <v>0</v>
      </c>
      <c r="AP10">
        <v>2.6483760000000003</v>
      </c>
      <c r="AQ10">
        <v>0</v>
      </c>
      <c r="AR10">
        <v>15.15751721014492</v>
      </c>
      <c r="AS10">
        <v>17.556593649907651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4.6500000000000004</v>
      </c>
      <c r="AZ10">
        <v>0</v>
      </c>
      <c r="BA10">
        <v>0</v>
      </c>
      <c r="BB10">
        <v>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913.92087803374193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269.33</v>
      </c>
      <c r="L11">
        <v>10.68</v>
      </c>
      <c r="M11">
        <v>64.19</v>
      </c>
      <c r="N11">
        <v>52.91</v>
      </c>
      <c r="O11">
        <v>74.069999999999993</v>
      </c>
      <c r="P11">
        <v>32.380000000000003</v>
      </c>
      <c r="Q11">
        <v>9.11</v>
      </c>
      <c r="R11">
        <v>19.240000000000002</v>
      </c>
      <c r="S11">
        <v>11.640000000000002</v>
      </c>
      <c r="T11">
        <v>1.75</v>
      </c>
      <c r="U11">
        <v>60.53</v>
      </c>
      <c r="V11">
        <v>5.87</v>
      </c>
      <c r="W11">
        <v>19.36</v>
      </c>
      <c r="X11">
        <v>62.65</v>
      </c>
      <c r="Y11">
        <v>0</v>
      </c>
      <c r="Z11">
        <v>5.5073399999999983</v>
      </c>
      <c r="AA11">
        <v>0</v>
      </c>
      <c r="AB11">
        <v>7.2145649269551022</v>
      </c>
      <c r="AC11">
        <v>0</v>
      </c>
      <c r="AD11">
        <v>0</v>
      </c>
      <c r="AE11">
        <v>8.7949422283530296</v>
      </c>
      <c r="AF11">
        <v>6.7587014518564565</v>
      </c>
      <c r="AG11">
        <v>33.419057306029941</v>
      </c>
      <c r="AH11">
        <v>0</v>
      </c>
      <c r="AI11">
        <v>0</v>
      </c>
      <c r="AJ11">
        <v>0</v>
      </c>
      <c r="AK11">
        <v>31.382950528627081</v>
      </c>
      <c r="AL11">
        <v>19.180722030981066</v>
      </c>
      <c r="AM11">
        <v>0</v>
      </c>
      <c r="AN11">
        <v>6.1386728712889464E-2</v>
      </c>
      <c r="AO11">
        <v>0</v>
      </c>
      <c r="AP11">
        <v>2.6483760000000003</v>
      </c>
      <c r="AQ11">
        <v>0</v>
      </c>
      <c r="AR11">
        <v>15.15751721014492</v>
      </c>
      <c r="AS11">
        <v>17.556593649907651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4.6500000000000004</v>
      </c>
      <c r="AZ11">
        <v>0</v>
      </c>
      <c r="BA11">
        <v>0</v>
      </c>
      <c r="BB11">
        <v>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849.04215206156812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269.33</v>
      </c>
      <c r="L12">
        <v>10.68</v>
      </c>
      <c r="M12">
        <v>64.19</v>
      </c>
      <c r="N12">
        <v>52.91</v>
      </c>
      <c r="O12">
        <v>74.069999999999993</v>
      </c>
      <c r="P12">
        <v>32.380000000000003</v>
      </c>
      <c r="Q12">
        <v>9.11</v>
      </c>
      <c r="R12">
        <v>19.240000000000002</v>
      </c>
      <c r="S12">
        <v>11.640000000000002</v>
      </c>
      <c r="T12">
        <v>1.75</v>
      </c>
      <c r="U12">
        <v>60.53</v>
      </c>
      <c r="V12">
        <v>5.87</v>
      </c>
      <c r="W12">
        <v>19.36</v>
      </c>
      <c r="X12">
        <v>62.65</v>
      </c>
      <c r="Y12">
        <v>0</v>
      </c>
      <c r="Z12">
        <v>5.5073399999999983</v>
      </c>
      <c r="AA12">
        <v>0</v>
      </c>
      <c r="AB12">
        <v>7.2145649269551022</v>
      </c>
      <c r="AC12">
        <v>0</v>
      </c>
      <c r="AD12">
        <v>0</v>
      </c>
      <c r="AE12">
        <v>8.7949422283530296</v>
      </c>
      <c r="AF12">
        <v>6.7587014518564565</v>
      </c>
      <c r="AG12">
        <v>33.419057306029941</v>
      </c>
      <c r="AH12">
        <v>0</v>
      </c>
      <c r="AI12">
        <v>0</v>
      </c>
      <c r="AJ12">
        <v>0</v>
      </c>
      <c r="AK12">
        <v>31.382950528627081</v>
      </c>
      <c r="AL12">
        <v>19.180722030981066</v>
      </c>
      <c r="AM12">
        <v>0</v>
      </c>
      <c r="AN12">
        <v>6.1386728712889464E-2</v>
      </c>
      <c r="AO12">
        <v>0</v>
      </c>
      <c r="AP12">
        <v>2.6483760000000003</v>
      </c>
      <c r="AQ12">
        <v>0</v>
      </c>
      <c r="AR12">
        <v>15.15751721014492</v>
      </c>
      <c r="AS12">
        <v>17.556593649907651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4.6500000000000004</v>
      </c>
      <c r="AZ12">
        <v>0</v>
      </c>
      <c r="BA12">
        <v>0</v>
      </c>
      <c r="BB12">
        <v>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849.04215206156812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269.33</v>
      </c>
      <c r="L13">
        <v>10.68</v>
      </c>
      <c r="M13">
        <v>64.19</v>
      </c>
      <c r="N13">
        <v>52.91</v>
      </c>
      <c r="O13">
        <v>74.069999999999993</v>
      </c>
      <c r="P13">
        <v>32.380000000000003</v>
      </c>
      <c r="Q13">
        <v>5.1000000000000005</v>
      </c>
      <c r="R13">
        <v>10.68</v>
      </c>
      <c r="S13">
        <v>6.73</v>
      </c>
      <c r="T13">
        <v>1.75</v>
      </c>
      <c r="U13">
        <v>49.428516996189735</v>
      </c>
      <c r="V13">
        <v>5.87</v>
      </c>
      <c r="W13">
        <v>19.36</v>
      </c>
      <c r="X13">
        <v>62.65</v>
      </c>
      <c r="Y13">
        <v>0</v>
      </c>
      <c r="Z13">
        <v>5.5073399999999983</v>
      </c>
      <c r="AA13">
        <v>0</v>
      </c>
      <c r="AB13">
        <v>7.2145649269551022</v>
      </c>
      <c r="AC13">
        <v>0</v>
      </c>
      <c r="AD13">
        <v>0</v>
      </c>
      <c r="AE13">
        <v>8.7949422283530296</v>
      </c>
      <c r="AF13">
        <v>6.7587014518564565</v>
      </c>
      <c r="AG13">
        <v>33.419057306029941</v>
      </c>
      <c r="AH13">
        <v>0</v>
      </c>
      <c r="AI13">
        <v>0</v>
      </c>
      <c r="AJ13">
        <v>0</v>
      </c>
      <c r="AK13">
        <v>31.382950528627081</v>
      </c>
      <c r="AL13">
        <v>19.180722030981066</v>
      </c>
      <c r="AM13">
        <v>0</v>
      </c>
      <c r="AN13">
        <v>6.1386728712889464E-2</v>
      </c>
      <c r="AO13">
        <v>0</v>
      </c>
      <c r="AP13">
        <v>2.6483760000000003</v>
      </c>
      <c r="AQ13">
        <v>0</v>
      </c>
      <c r="AR13">
        <v>15.15751721014492</v>
      </c>
      <c r="AS13">
        <v>17.556593649907651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4.6500000000000004</v>
      </c>
      <c r="AZ13">
        <v>0</v>
      </c>
      <c r="BA13">
        <v>0</v>
      </c>
      <c r="BB13">
        <v>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820.46066905775797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269.33</v>
      </c>
      <c r="L14">
        <v>10.68</v>
      </c>
      <c r="M14">
        <v>64.19</v>
      </c>
      <c r="N14">
        <v>52.91</v>
      </c>
      <c r="O14">
        <v>74.069999999999993</v>
      </c>
      <c r="P14">
        <v>32.380000000000003</v>
      </c>
      <c r="Q14">
        <v>5.1000000000000005</v>
      </c>
      <c r="R14">
        <v>10.68</v>
      </c>
      <c r="S14">
        <v>6.73</v>
      </c>
      <c r="T14">
        <v>1.75</v>
      </c>
      <c r="U14">
        <v>49.428516996189735</v>
      </c>
      <c r="V14">
        <v>5.87</v>
      </c>
      <c r="W14">
        <v>19.36</v>
      </c>
      <c r="X14">
        <v>62.65</v>
      </c>
      <c r="Y14">
        <v>0</v>
      </c>
      <c r="Z14">
        <v>5.5073399999999983</v>
      </c>
      <c r="AA14">
        <v>0</v>
      </c>
      <c r="AB14">
        <v>7.2145649269551022</v>
      </c>
      <c r="AC14">
        <v>0</v>
      </c>
      <c r="AD14">
        <v>0</v>
      </c>
      <c r="AE14">
        <v>8.7949422283530296</v>
      </c>
      <c r="AF14">
        <v>6.7587014518564565</v>
      </c>
      <c r="AG14">
        <v>33.419057306029941</v>
      </c>
      <c r="AH14">
        <v>0</v>
      </c>
      <c r="AI14">
        <v>0</v>
      </c>
      <c r="AJ14">
        <v>0</v>
      </c>
      <c r="AK14">
        <v>31.382950528627081</v>
      </c>
      <c r="AL14">
        <v>19.180722030981066</v>
      </c>
      <c r="AM14">
        <v>0</v>
      </c>
      <c r="AN14">
        <v>6.1386728712889464E-2</v>
      </c>
      <c r="AO14">
        <v>0</v>
      </c>
      <c r="AP14">
        <v>2.6483760000000003</v>
      </c>
      <c r="AQ14">
        <v>0</v>
      </c>
      <c r="AR14">
        <v>15.15751721014492</v>
      </c>
      <c r="AS14">
        <v>17.556593649907651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4.6500000000000004</v>
      </c>
      <c r="AZ14">
        <v>0</v>
      </c>
      <c r="BA14">
        <v>0</v>
      </c>
      <c r="BB14">
        <v>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820.46066905775797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269.33</v>
      </c>
      <c r="L15">
        <v>10.68</v>
      </c>
      <c r="M15">
        <v>64.19</v>
      </c>
      <c r="N15">
        <v>52.91</v>
      </c>
      <c r="O15">
        <v>74.069999999999993</v>
      </c>
      <c r="P15">
        <v>32.380000000000003</v>
      </c>
      <c r="Q15">
        <v>5.1000000000000005</v>
      </c>
      <c r="R15">
        <v>10.68</v>
      </c>
      <c r="S15">
        <v>6.73</v>
      </c>
      <c r="T15">
        <v>1.75</v>
      </c>
      <c r="U15">
        <v>49.428516996189735</v>
      </c>
      <c r="V15">
        <v>5.87</v>
      </c>
      <c r="W15">
        <v>19.36</v>
      </c>
      <c r="X15">
        <v>62.65</v>
      </c>
      <c r="Y15">
        <v>0</v>
      </c>
      <c r="Z15">
        <v>5.5073399999999983</v>
      </c>
      <c r="AA15">
        <v>0</v>
      </c>
      <c r="AB15">
        <v>0</v>
      </c>
      <c r="AC15">
        <v>0</v>
      </c>
      <c r="AD15">
        <v>0</v>
      </c>
      <c r="AE15">
        <v>8.7949422283530296</v>
      </c>
      <c r="AF15">
        <v>6.7587014518564565</v>
      </c>
      <c r="AG15">
        <v>33.419057306029941</v>
      </c>
      <c r="AH15">
        <v>0</v>
      </c>
      <c r="AI15">
        <v>0</v>
      </c>
      <c r="AJ15">
        <v>0</v>
      </c>
      <c r="AK15">
        <v>31.382950528627081</v>
      </c>
      <c r="AL15">
        <v>19.180722030981066</v>
      </c>
      <c r="AM15">
        <v>0</v>
      </c>
      <c r="AN15">
        <v>6.1386728712889464E-2</v>
      </c>
      <c r="AO15">
        <v>0</v>
      </c>
      <c r="AP15">
        <v>2.6483760000000003</v>
      </c>
      <c r="AQ15">
        <v>0</v>
      </c>
      <c r="AR15">
        <v>15.15751721014492</v>
      </c>
      <c r="AS15">
        <v>16.85654059776023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4.6500000000000004</v>
      </c>
      <c r="AZ15">
        <v>0</v>
      </c>
      <c r="BA15">
        <v>0</v>
      </c>
      <c r="BB15">
        <v>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812.54605107865552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269.33</v>
      </c>
      <c r="L16">
        <v>10.68</v>
      </c>
      <c r="M16">
        <v>64.19</v>
      </c>
      <c r="N16">
        <v>52.91</v>
      </c>
      <c r="O16">
        <v>74.069999999999993</v>
      </c>
      <c r="P16">
        <v>32.380000000000003</v>
      </c>
      <c r="Q16">
        <v>5.1000000000000005</v>
      </c>
      <c r="R16">
        <v>10.68</v>
      </c>
      <c r="S16">
        <v>6.73</v>
      </c>
      <c r="T16">
        <v>1.75</v>
      </c>
      <c r="U16">
        <v>49.428516996189735</v>
      </c>
      <c r="V16">
        <v>5.87</v>
      </c>
      <c r="W16">
        <v>19.36</v>
      </c>
      <c r="X16">
        <v>62.65</v>
      </c>
      <c r="Y16">
        <v>0</v>
      </c>
      <c r="Z16">
        <v>5.5073399999999983</v>
      </c>
      <c r="AA16">
        <v>0</v>
      </c>
      <c r="AB16">
        <v>0</v>
      </c>
      <c r="AC16">
        <v>0</v>
      </c>
      <c r="AD16">
        <v>0</v>
      </c>
      <c r="AE16">
        <v>8.7949422283530296</v>
      </c>
      <c r="AF16">
        <v>6.7587014518564565</v>
      </c>
      <c r="AG16">
        <v>33.419057306029941</v>
      </c>
      <c r="AH16">
        <v>0</v>
      </c>
      <c r="AI16">
        <v>0</v>
      </c>
      <c r="AJ16">
        <v>0</v>
      </c>
      <c r="AK16">
        <v>31.382950528627081</v>
      </c>
      <c r="AL16">
        <v>19.180722030981066</v>
      </c>
      <c r="AM16">
        <v>0</v>
      </c>
      <c r="AN16">
        <v>6.1386728712889464E-2</v>
      </c>
      <c r="AO16">
        <v>0</v>
      </c>
      <c r="AP16">
        <v>2.6483760000000003</v>
      </c>
      <c r="AQ16">
        <v>0</v>
      </c>
      <c r="AR16">
        <v>15.15751721014492</v>
      </c>
      <c r="AS16">
        <v>16.85654059776023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4.6500000000000004</v>
      </c>
      <c r="AZ16">
        <v>0</v>
      </c>
      <c r="BA16">
        <v>0</v>
      </c>
      <c r="BB16">
        <v>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812.54605107865552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269.44</v>
      </c>
      <c r="L17">
        <v>10.68</v>
      </c>
      <c r="M17">
        <v>64.19</v>
      </c>
      <c r="N17">
        <v>52.91</v>
      </c>
      <c r="O17">
        <v>74.069999999999993</v>
      </c>
      <c r="P17">
        <v>32.380000000000003</v>
      </c>
      <c r="Q17">
        <v>5.1000000000000005</v>
      </c>
      <c r="R17">
        <v>10.68</v>
      </c>
      <c r="S17">
        <v>6.73</v>
      </c>
      <c r="T17">
        <v>1.75</v>
      </c>
      <c r="U17">
        <v>49.428516996189735</v>
      </c>
      <c r="V17">
        <v>5.87</v>
      </c>
      <c r="W17">
        <v>19.36</v>
      </c>
      <c r="X17">
        <v>62.65</v>
      </c>
      <c r="Y17">
        <v>0</v>
      </c>
      <c r="Z17">
        <v>5.5073399999999983</v>
      </c>
      <c r="AA17">
        <v>0</v>
      </c>
      <c r="AB17">
        <v>0</v>
      </c>
      <c r="AC17">
        <v>0</v>
      </c>
      <c r="AD17">
        <v>0</v>
      </c>
      <c r="AE17">
        <v>8.7949422283530296</v>
      </c>
      <c r="AF17">
        <v>6.7587014518564565</v>
      </c>
      <c r="AG17">
        <v>33.419057306029941</v>
      </c>
      <c r="AH17">
        <v>0</v>
      </c>
      <c r="AI17">
        <v>0</v>
      </c>
      <c r="AJ17">
        <v>0</v>
      </c>
      <c r="AK17">
        <v>31.382950528627081</v>
      </c>
      <c r="AL17">
        <v>19.180722030981066</v>
      </c>
      <c r="AM17">
        <v>0</v>
      </c>
      <c r="AN17">
        <v>6.1386728712889464E-2</v>
      </c>
      <c r="AO17">
        <v>0</v>
      </c>
      <c r="AP17">
        <v>0</v>
      </c>
      <c r="AQ17">
        <v>0</v>
      </c>
      <c r="AR17">
        <v>15.15751721014492</v>
      </c>
      <c r="AS17">
        <v>16.85654059776023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4.6500000000000004</v>
      </c>
      <c r="AZ17">
        <v>0</v>
      </c>
      <c r="BA17">
        <v>0</v>
      </c>
      <c r="BB17">
        <v>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810.00767507865555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269.44</v>
      </c>
      <c r="L18">
        <v>10.68</v>
      </c>
      <c r="M18">
        <v>64.19</v>
      </c>
      <c r="N18">
        <v>52.91</v>
      </c>
      <c r="O18">
        <v>74.069999999999993</v>
      </c>
      <c r="P18">
        <v>32.38000000000001</v>
      </c>
      <c r="Q18">
        <v>5.1000000000000005</v>
      </c>
      <c r="R18">
        <v>10.68</v>
      </c>
      <c r="S18">
        <v>6.73</v>
      </c>
      <c r="T18">
        <v>1.75</v>
      </c>
      <c r="U18">
        <v>49.428516996189735</v>
      </c>
      <c r="V18">
        <v>5.87</v>
      </c>
      <c r="W18">
        <v>19.36</v>
      </c>
      <c r="X18">
        <v>62.65</v>
      </c>
      <c r="Y18">
        <v>0</v>
      </c>
      <c r="Z18">
        <v>5.5073399999999983</v>
      </c>
      <c r="AA18">
        <v>0</v>
      </c>
      <c r="AB18">
        <v>0</v>
      </c>
      <c r="AC18">
        <v>0</v>
      </c>
      <c r="AD18">
        <v>0</v>
      </c>
      <c r="AE18">
        <v>8.7949422283530296</v>
      </c>
      <c r="AF18">
        <v>6.7587014518564565</v>
      </c>
      <c r="AG18">
        <v>33.419057306029941</v>
      </c>
      <c r="AH18">
        <v>0</v>
      </c>
      <c r="AI18">
        <v>0</v>
      </c>
      <c r="AJ18">
        <v>0</v>
      </c>
      <c r="AK18">
        <v>31.382950528627081</v>
      </c>
      <c r="AL18">
        <v>19.180722030981066</v>
      </c>
      <c r="AM18">
        <v>0</v>
      </c>
      <c r="AN18">
        <v>6.1386728712889464E-2</v>
      </c>
      <c r="AO18">
        <v>0</v>
      </c>
      <c r="AP18">
        <v>0</v>
      </c>
      <c r="AQ18">
        <v>8.3796308856495116</v>
      </c>
      <c r="AR18">
        <v>15.15751721014492</v>
      </c>
      <c r="AS18">
        <v>16.85654059776023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4.6500000000000004</v>
      </c>
      <c r="AZ18">
        <v>0</v>
      </c>
      <c r="BA18">
        <v>0</v>
      </c>
      <c r="BB18">
        <v>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818.38730596430503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269.44</v>
      </c>
      <c r="L19">
        <v>10.68</v>
      </c>
      <c r="M19">
        <v>64.19</v>
      </c>
      <c r="N19">
        <v>52.91</v>
      </c>
      <c r="O19">
        <v>74.069999999999993</v>
      </c>
      <c r="P19">
        <v>32.38000000000001</v>
      </c>
      <c r="Q19">
        <v>5.1000000000000005</v>
      </c>
      <c r="R19">
        <v>10.68</v>
      </c>
      <c r="S19">
        <v>6.73</v>
      </c>
      <c r="T19">
        <v>1.75</v>
      </c>
      <c r="U19">
        <v>49.428516996189735</v>
      </c>
      <c r="V19">
        <v>5.87</v>
      </c>
      <c r="W19">
        <v>19.36</v>
      </c>
      <c r="X19">
        <v>62.65</v>
      </c>
      <c r="Y19">
        <v>0</v>
      </c>
      <c r="Z19">
        <v>8.2610099999999971</v>
      </c>
      <c r="AA19">
        <v>0</v>
      </c>
      <c r="AB19">
        <v>0</v>
      </c>
      <c r="AC19">
        <v>0</v>
      </c>
      <c r="AD19">
        <v>0</v>
      </c>
      <c r="AE19">
        <v>8.7949422283530296</v>
      </c>
      <c r="AF19">
        <v>6.7587014518564565</v>
      </c>
      <c r="AG19">
        <v>33.419057306029941</v>
      </c>
      <c r="AH19">
        <v>0</v>
      </c>
      <c r="AI19">
        <v>0</v>
      </c>
      <c r="AJ19">
        <v>0</v>
      </c>
      <c r="AK19">
        <v>31.382950528627081</v>
      </c>
      <c r="AL19">
        <v>19.180722030981066</v>
      </c>
      <c r="AM19">
        <v>0</v>
      </c>
      <c r="AN19">
        <v>6.1386728712889464E-2</v>
      </c>
      <c r="AO19">
        <v>0</v>
      </c>
      <c r="AP19">
        <v>0</v>
      </c>
      <c r="AQ19">
        <v>8.3796308856495116</v>
      </c>
      <c r="AR19">
        <v>15.15751721014492</v>
      </c>
      <c r="AS19">
        <v>16.85654059776023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4.6500000000000004</v>
      </c>
      <c r="AZ19">
        <v>0</v>
      </c>
      <c r="BA19">
        <v>0</v>
      </c>
      <c r="BB19">
        <v>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821.14097596430497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269.44</v>
      </c>
      <c r="L20">
        <v>10.68</v>
      </c>
      <c r="M20">
        <v>64.19</v>
      </c>
      <c r="N20">
        <v>52.91</v>
      </c>
      <c r="O20">
        <v>74.069999999999993</v>
      </c>
      <c r="P20">
        <v>32.38000000000001</v>
      </c>
      <c r="Q20">
        <v>5.1000000000000005</v>
      </c>
      <c r="R20">
        <v>10.68</v>
      </c>
      <c r="S20">
        <v>6.73</v>
      </c>
      <c r="T20">
        <v>1.75</v>
      </c>
      <c r="U20">
        <v>49.428516996189735</v>
      </c>
      <c r="V20">
        <v>5.87</v>
      </c>
      <c r="W20">
        <v>19.36</v>
      </c>
      <c r="X20">
        <v>62.65</v>
      </c>
      <c r="Y20">
        <v>0</v>
      </c>
      <c r="Z20">
        <v>8.2610099999999971</v>
      </c>
      <c r="AA20">
        <v>0</v>
      </c>
      <c r="AB20">
        <v>0</v>
      </c>
      <c r="AC20">
        <v>0</v>
      </c>
      <c r="AD20">
        <v>0</v>
      </c>
      <c r="AE20">
        <v>8.7949422283530296</v>
      </c>
      <c r="AF20">
        <v>6.7587014518564565</v>
      </c>
      <c r="AG20">
        <v>33.419057306029941</v>
      </c>
      <c r="AH20">
        <v>0</v>
      </c>
      <c r="AI20">
        <v>0</v>
      </c>
      <c r="AJ20">
        <v>0</v>
      </c>
      <c r="AK20">
        <v>31.382950528627081</v>
      </c>
      <c r="AL20">
        <v>27.521463855421686</v>
      </c>
      <c r="AM20">
        <v>0</v>
      </c>
      <c r="AN20">
        <v>6.1386728712889464E-2</v>
      </c>
      <c r="AO20">
        <v>0</v>
      </c>
      <c r="AP20">
        <v>0</v>
      </c>
      <c r="AQ20">
        <v>16.759261771299023</v>
      </c>
      <c r="AR20">
        <v>15.15751721014492</v>
      </c>
      <c r="AS20">
        <v>16.85654059776023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4.6500000000000004</v>
      </c>
      <c r="AZ20">
        <v>0</v>
      </c>
      <c r="BA20">
        <v>0</v>
      </c>
      <c r="BB20">
        <v>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837.86134867439512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241.74</v>
      </c>
      <c r="L21">
        <v>10.68</v>
      </c>
      <c r="M21">
        <v>64.19</v>
      </c>
      <c r="N21">
        <v>52.91</v>
      </c>
      <c r="O21">
        <v>74.069999999999993</v>
      </c>
      <c r="P21">
        <v>32.38000000000001</v>
      </c>
      <c r="Q21">
        <v>5.1000000000000005</v>
      </c>
      <c r="R21">
        <v>10.68</v>
      </c>
      <c r="S21">
        <v>6.73</v>
      </c>
      <c r="T21">
        <v>1.75</v>
      </c>
      <c r="U21">
        <v>49.428516996189735</v>
      </c>
      <c r="V21">
        <v>5.87</v>
      </c>
      <c r="W21">
        <v>19.36</v>
      </c>
      <c r="X21">
        <v>62.65</v>
      </c>
      <c r="Y21">
        <v>0</v>
      </c>
      <c r="Z21">
        <v>8.2610099999999971</v>
      </c>
      <c r="AA21">
        <v>0</v>
      </c>
      <c r="AB21">
        <v>0</v>
      </c>
      <c r="AC21">
        <v>0</v>
      </c>
      <c r="AD21">
        <v>0</v>
      </c>
      <c r="AE21">
        <v>8.7949422283530296</v>
      </c>
      <c r="AF21">
        <v>6.7587014518564565</v>
      </c>
      <c r="AG21">
        <v>33.419057306029941</v>
      </c>
      <c r="AH21">
        <v>0</v>
      </c>
      <c r="AI21">
        <v>0</v>
      </c>
      <c r="AJ21">
        <v>0</v>
      </c>
      <c r="AK21">
        <v>31.382950528627081</v>
      </c>
      <c r="AL21">
        <v>50.865096385542167</v>
      </c>
      <c r="AM21">
        <v>8.3662876653284499</v>
      </c>
      <c r="AN21">
        <v>6.1386728712889464E-2</v>
      </c>
      <c r="AO21">
        <v>0</v>
      </c>
      <c r="AP21">
        <v>0</v>
      </c>
      <c r="AQ21">
        <v>16.759261771299023</v>
      </c>
      <c r="AR21">
        <v>15.15751721014492</v>
      </c>
      <c r="AS21">
        <v>16.85654059776023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4.6500000000000004</v>
      </c>
      <c r="AZ21">
        <v>0</v>
      </c>
      <c r="BA21">
        <v>0</v>
      </c>
      <c r="BB21">
        <v>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841.87126886984402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269.33</v>
      </c>
      <c r="L22">
        <v>10.68</v>
      </c>
      <c r="M22">
        <v>64.19</v>
      </c>
      <c r="N22">
        <v>52.91</v>
      </c>
      <c r="O22">
        <v>74.069999999999993</v>
      </c>
      <c r="P22">
        <v>32.38000000000001</v>
      </c>
      <c r="Q22">
        <v>5.1000000000000005</v>
      </c>
      <c r="R22">
        <v>10.68</v>
      </c>
      <c r="S22">
        <v>6.73</v>
      </c>
      <c r="T22">
        <v>1.75</v>
      </c>
      <c r="U22">
        <v>49.428516996189735</v>
      </c>
      <c r="V22">
        <v>5.87</v>
      </c>
      <c r="W22">
        <v>19.36</v>
      </c>
      <c r="X22">
        <v>62.65</v>
      </c>
      <c r="Y22">
        <v>0</v>
      </c>
      <c r="Z22">
        <v>8.2610099999999971</v>
      </c>
      <c r="AA22">
        <v>0</v>
      </c>
      <c r="AB22">
        <v>0</v>
      </c>
      <c r="AC22">
        <v>0</v>
      </c>
      <c r="AD22">
        <v>0</v>
      </c>
      <c r="AE22">
        <v>8.7949422283530296</v>
      </c>
      <c r="AF22">
        <v>6.7587014518564565</v>
      </c>
      <c r="AG22">
        <v>33.419057306029941</v>
      </c>
      <c r="AH22">
        <v>12.21318067632053</v>
      </c>
      <c r="AI22">
        <v>0</v>
      </c>
      <c r="AJ22">
        <v>0</v>
      </c>
      <c r="AK22">
        <v>31.382950528627081</v>
      </c>
      <c r="AL22">
        <v>50.865096385542167</v>
      </c>
      <c r="AM22">
        <v>8.3662876653284499</v>
      </c>
      <c r="AN22">
        <v>6.1386728712889464E-2</v>
      </c>
      <c r="AO22">
        <v>0</v>
      </c>
      <c r="AP22">
        <v>0</v>
      </c>
      <c r="AQ22">
        <v>16.759261771299023</v>
      </c>
      <c r="AR22">
        <v>15.15751721014492</v>
      </c>
      <c r="AS22">
        <v>16.85654059776023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4.6500000000000004</v>
      </c>
      <c r="AZ22">
        <v>0</v>
      </c>
      <c r="BA22">
        <v>0.61</v>
      </c>
      <c r="BB22">
        <v>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882.28444954616464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269.33</v>
      </c>
      <c r="L23">
        <v>10.68</v>
      </c>
      <c r="M23">
        <v>64.19</v>
      </c>
      <c r="N23">
        <v>52.91</v>
      </c>
      <c r="O23">
        <v>74.069999999999993</v>
      </c>
      <c r="P23">
        <v>32.38000000000001</v>
      </c>
      <c r="Q23">
        <v>9.11</v>
      </c>
      <c r="R23">
        <v>19.240000000000002</v>
      </c>
      <c r="S23">
        <v>11.640000000000002</v>
      </c>
      <c r="T23">
        <v>1.75</v>
      </c>
      <c r="U23">
        <v>49.428516996189735</v>
      </c>
      <c r="V23">
        <v>5.87</v>
      </c>
      <c r="W23">
        <v>19.36</v>
      </c>
      <c r="X23">
        <v>62.65</v>
      </c>
      <c r="Y23">
        <v>0</v>
      </c>
      <c r="Z23">
        <v>8.2610099999999971</v>
      </c>
      <c r="AA23">
        <v>0</v>
      </c>
      <c r="AB23">
        <v>0</v>
      </c>
      <c r="AC23">
        <v>0</v>
      </c>
      <c r="AD23">
        <v>0</v>
      </c>
      <c r="AE23">
        <v>8.7949422283530296</v>
      </c>
      <c r="AF23">
        <v>6.7587014518564565</v>
      </c>
      <c r="AG23">
        <v>33.419057306029941</v>
      </c>
      <c r="AH23">
        <v>24.42176647654011</v>
      </c>
      <c r="AI23">
        <v>0</v>
      </c>
      <c r="AJ23">
        <v>0</v>
      </c>
      <c r="AK23">
        <v>31.382950528627081</v>
      </c>
      <c r="AL23">
        <v>50.865096385542167</v>
      </c>
      <c r="AM23">
        <v>8.3662876653284499</v>
      </c>
      <c r="AN23">
        <v>6.1386728712889464E-2</v>
      </c>
      <c r="AO23">
        <v>0</v>
      </c>
      <c r="AP23">
        <v>0</v>
      </c>
      <c r="AQ23">
        <v>16.759261771299023</v>
      </c>
      <c r="AR23">
        <v>15.15751721014492</v>
      </c>
      <c r="AS23">
        <v>16.85654059776023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4.6500000000000004</v>
      </c>
      <c r="AZ23">
        <v>0</v>
      </c>
      <c r="BA23">
        <v>1.22</v>
      </c>
      <c r="BB23">
        <v>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912.58303534638412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312.62</v>
      </c>
      <c r="L24">
        <v>10.68</v>
      </c>
      <c r="M24">
        <v>64.19</v>
      </c>
      <c r="N24">
        <v>52.91</v>
      </c>
      <c r="O24">
        <v>74.069999999999993</v>
      </c>
      <c r="P24">
        <v>32.38000000000001</v>
      </c>
      <c r="Q24">
        <v>9.11</v>
      </c>
      <c r="R24">
        <v>19.240000000000002</v>
      </c>
      <c r="S24">
        <v>11.640000000000002</v>
      </c>
      <c r="T24">
        <v>1.75</v>
      </c>
      <c r="U24">
        <v>49.428516996189735</v>
      </c>
      <c r="V24">
        <v>5.87</v>
      </c>
      <c r="W24">
        <v>19.36</v>
      </c>
      <c r="X24">
        <v>62.65</v>
      </c>
      <c r="Y24">
        <v>0</v>
      </c>
      <c r="Z24">
        <v>8.2610099999999971</v>
      </c>
      <c r="AA24">
        <v>0</v>
      </c>
      <c r="AB24">
        <v>0</v>
      </c>
      <c r="AC24">
        <v>0</v>
      </c>
      <c r="AD24">
        <v>0</v>
      </c>
      <c r="AE24">
        <v>8.7949422283530296</v>
      </c>
      <c r="AF24">
        <v>6.7587014518564565</v>
      </c>
      <c r="AG24">
        <v>33.419057306029941</v>
      </c>
      <c r="AH24">
        <v>24.42176647654011</v>
      </c>
      <c r="AI24">
        <v>0</v>
      </c>
      <c r="AJ24">
        <v>0</v>
      </c>
      <c r="AK24">
        <v>31.382950528627081</v>
      </c>
      <c r="AL24">
        <v>50.865096385542167</v>
      </c>
      <c r="AM24">
        <v>8.3662876653284499</v>
      </c>
      <c r="AN24">
        <v>6.1386728712889464E-2</v>
      </c>
      <c r="AO24">
        <v>0</v>
      </c>
      <c r="AP24">
        <v>0</v>
      </c>
      <c r="AQ24">
        <v>16.759261771299023</v>
      </c>
      <c r="AR24">
        <v>15.15751721014492</v>
      </c>
      <c r="AS24">
        <v>16.85654059776023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4.6500000000000004</v>
      </c>
      <c r="AZ24">
        <v>0</v>
      </c>
      <c r="BA24">
        <v>1.22</v>
      </c>
      <c r="BB24">
        <v>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955.8730353463842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317.42999999999995</v>
      </c>
      <c r="L25">
        <v>10.68</v>
      </c>
      <c r="M25">
        <v>64.19</v>
      </c>
      <c r="N25">
        <v>52.91</v>
      </c>
      <c r="O25">
        <v>74.069999999999993</v>
      </c>
      <c r="P25">
        <v>32.38000000000001</v>
      </c>
      <c r="Q25">
        <v>9.11</v>
      </c>
      <c r="R25">
        <v>19.240000000000002</v>
      </c>
      <c r="S25">
        <v>11.640000000000002</v>
      </c>
      <c r="T25">
        <v>1.75</v>
      </c>
      <c r="U25">
        <v>49.428516996189735</v>
      </c>
      <c r="V25">
        <v>5.87</v>
      </c>
      <c r="W25">
        <v>19.36</v>
      </c>
      <c r="X25">
        <v>62.65</v>
      </c>
      <c r="Y25">
        <v>0</v>
      </c>
      <c r="Z25">
        <v>8.2610099999999971</v>
      </c>
      <c r="AA25">
        <v>0</v>
      </c>
      <c r="AB25">
        <v>0</v>
      </c>
      <c r="AC25">
        <v>0</v>
      </c>
      <c r="AD25">
        <v>0</v>
      </c>
      <c r="AE25">
        <v>8.7949422283530296</v>
      </c>
      <c r="AF25">
        <v>6.7587014518564565</v>
      </c>
      <c r="AG25">
        <v>33.419057306029941</v>
      </c>
      <c r="AH25">
        <v>24.42176647654011</v>
      </c>
      <c r="AI25">
        <v>0</v>
      </c>
      <c r="AJ25">
        <v>0</v>
      </c>
      <c r="AK25">
        <v>31.382950528627081</v>
      </c>
      <c r="AL25">
        <v>50.865096385542167</v>
      </c>
      <c r="AM25">
        <v>8.3662876653284499</v>
      </c>
      <c r="AN25">
        <v>6.1386728712889464E-2</v>
      </c>
      <c r="AO25">
        <v>0</v>
      </c>
      <c r="AP25">
        <v>0</v>
      </c>
      <c r="AQ25">
        <v>16.759261771299023</v>
      </c>
      <c r="AR25">
        <v>15.15751721014492</v>
      </c>
      <c r="AS25">
        <v>16.85654059776023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4.6500000000000004</v>
      </c>
      <c r="AZ25">
        <v>0</v>
      </c>
      <c r="BA25">
        <v>1.22</v>
      </c>
      <c r="BB25">
        <v>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960.68303534638414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336.65999999999997</v>
      </c>
      <c r="L26">
        <v>10.679999999999998</v>
      </c>
      <c r="M26">
        <v>64.19</v>
      </c>
      <c r="N26">
        <v>52.91</v>
      </c>
      <c r="O26">
        <v>74.069999999999993</v>
      </c>
      <c r="P26">
        <v>32.38000000000001</v>
      </c>
      <c r="Q26">
        <v>9.11</v>
      </c>
      <c r="R26">
        <v>19.240000000000002</v>
      </c>
      <c r="S26">
        <v>11.640000000000002</v>
      </c>
      <c r="T26">
        <v>1.75</v>
      </c>
      <c r="U26">
        <v>49.428516996189735</v>
      </c>
      <c r="V26">
        <v>5.87</v>
      </c>
      <c r="W26">
        <v>19.36</v>
      </c>
      <c r="X26">
        <v>62.65</v>
      </c>
      <c r="Y26">
        <v>0</v>
      </c>
      <c r="Z26">
        <v>8.2610099999999971</v>
      </c>
      <c r="AA26">
        <v>0</v>
      </c>
      <c r="AB26">
        <v>0</v>
      </c>
      <c r="AC26">
        <v>0</v>
      </c>
      <c r="AD26">
        <v>0</v>
      </c>
      <c r="AE26">
        <v>8.7949422283530296</v>
      </c>
      <c r="AF26">
        <v>6.7587014518564565</v>
      </c>
      <c r="AG26">
        <v>33.419057306029941</v>
      </c>
      <c r="AH26">
        <v>24.42176647654011</v>
      </c>
      <c r="AI26">
        <v>0</v>
      </c>
      <c r="AJ26">
        <v>0</v>
      </c>
      <c r="AK26">
        <v>31.382950528627081</v>
      </c>
      <c r="AL26">
        <v>50.865096385542167</v>
      </c>
      <c r="AM26">
        <v>8.3662876653284499</v>
      </c>
      <c r="AN26">
        <v>6.1386728712889464E-2</v>
      </c>
      <c r="AO26">
        <v>0</v>
      </c>
      <c r="AP26">
        <v>0</v>
      </c>
      <c r="AQ26">
        <v>16.759261771299023</v>
      </c>
      <c r="AR26">
        <v>15.15751721014492</v>
      </c>
      <c r="AS26">
        <v>16.85654059776023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4.6500000000000004</v>
      </c>
      <c r="AZ26">
        <v>0</v>
      </c>
      <c r="BA26">
        <v>1.22</v>
      </c>
      <c r="BB26">
        <v>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979.91303534638416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321.00000000000006</v>
      </c>
      <c r="L27">
        <v>10.679999999999998</v>
      </c>
      <c r="M27">
        <v>64.19</v>
      </c>
      <c r="N27">
        <v>52.91</v>
      </c>
      <c r="O27">
        <v>74.069999999999993</v>
      </c>
      <c r="P27">
        <v>32.38000000000001</v>
      </c>
      <c r="Q27">
        <v>9.11</v>
      </c>
      <c r="R27">
        <v>19.240000000000002</v>
      </c>
      <c r="S27">
        <v>11.640000000000002</v>
      </c>
      <c r="T27">
        <v>1.75</v>
      </c>
      <c r="U27">
        <v>49.428516996189735</v>
      </c>
      <c r="V27">
        <v>5.87</v>
      </c>
      <c r="W27">
        <v>19.36</v>
      </c>
      <c r="X27">
        <v>62.65</v>
      </c>
      <c r="Y27">
        <v>0</v>
      </c>
      <c r="Z27">
        <v>8.2610099999999971</v>
      </c>
      <c r="AA27">
        <v>0</v>
      </c>
      <c r="AB27">
        <v>0</v>
      </c>
      <c r="AC27">
        <v>0</v>
      </c>
      <c r="AD27">
        <v>0</v>
      </c>
      <c r="AE27">
        <v>17.58527011136065</v>
      </c>
      <c r="AF27">
        <v>6.7587014518564565</v>
      </c>
      <c r="AG27">
        <v>33.419057306029941</v>
      </c>
      <c r="AH27">
        <v>24.42176647654011</v>
      </c>
      <c r="AI27">
        <v>0</v>
      </c>
      <c r="AJ27">
        <v>0</v>
      </c>
      <c r="AK27">
        <v>31.382950528627081</v>
      </c>
      <c r="AL27">
        <v>28.767352839931149</v>
      </c>
      <c r="AM27">
        <v>8.3662876653284499</v>
      </c>
      <c r="AN27">
        <v>6.1386728712889464E-2</v>
      </c>
      <c r="AO27">
        <v>0</v>
      </c>
      <c r="AP27">
        <v>0</v>
      </c>
      <c r="AQ27">
        <v>16.759261771299023</v>
      </c>
      <c r="AR27">
        <v>16.795811594202895</v>
      </c>
      <c r="AS27">
        <v>16.85654059776023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4.6500000000000004</v>
      </c>
      <c r="AZ27">
        <v>0</v>
      </c>
      <c r="BA27">
        <v>1.22</v>
      </c>
      <c r="BB27">
        <v>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952.5839140678388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344.13</v>
      </c>
      <c r="L28">
        <v>10.68</v>
      </c>
      <c r="M28">
        <v>64.19</v>
      </c>
      <c r="N28">
        <v>52.91</v>
      </c>
      <c r="O28">
        <v>74.069999999999993</v>
      </c>
      <c r="P28">
        <v>32.38000000000001</v>
      </c>
      <c r="Q28">
        <v>9.11</v>
      </c>
      <c r="R28">
        <v>19.240000000000002</v>
      </c>
      <c r="S28">
        <v>11.640000000000002</v>
      </c>
      <c r="T28">
        <v>1.75</v>
      </c>
      <c r="U28">
        <v>49.428516996189735</v>
      </c>
      <c r="V28">
        <v>5.87</v>
      </c>
      <c r="W28">
        <v>19.36</v>
      </c>
      <c r="X28">
        <v>62.65</v>
      </c>
      <c r="Y28">
        <v>0</v>
      </c>
      <c r="Z28">
        <v>8.2610099999999971</v>
      </c>
      <c r="AA28">
        <v>0</v>
      </c>
      <c r="AB28">
        <v>0</v>
      </c>
      <c r="AC28">
        <v>0</v>
      </c>
      <c r="AD28">
        <v>0</v>
      </c>
      <c r="AE28">
        <v>17.58527011136065</v>
      </c>
      <c r="AF28">
        <v>6.7587014518564565</v>
      </c>
      <c r="AG28">
        <v>33.419057306029941</v>
      </c>
      <c r="AH28">
        <v>24.42176647654011</v>
      </c>
      <c r="AI28">
        <v>0</v>
      </c>
      <c r="AJ28">
        <v>0</v>
      </c>
      <c r="AK28">
        <v>31.382950528627081</v>
      </c>
      <c r="AL28">
        <v>28.767352839931149</v>
      </c>
      <c r="AM28">
        <v>8.3662876653284499</v>
      </c>
      <c r="AN28">
        <v>6.1386728712889464E-2</v>
      </c>
      <c r="AO28">
        <v>0</v>
      </c>
      <c r="AP28">
        <v>0</v>
      </c>
      <c r="AQ28">
        <v>16.759261771299023</v>
      </c>
      <c r="AR28">
        <v>16.795811594202895</v>
      </c>
      <c r="AS28">
        <v>16.85654059776023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4.6500000000000004</v>
      </c>
      <c r="AZ28">
        <v>0</v>
      </c>
      <c r="BA28">
        <v>1.22</v>
      </c>
      <c r="BB28">
        <v>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975.71391406783869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344.13</v>
      </c>
      <c r="L29">
        <v>10.68</v>
      </c>
      <c r="M29">
        <v>64.19</v>
      </c>
      <c r="N29">
        <v>52.91</v>
      </c>
      <c r="O29">
        <v>74.069999999999993</v>
      </c>
      <c r="P29">
        <v>32.38000000000001</v>
      </c>
      <c r="Q29">
        <v>9.11</v>
      </c>
      <c r="R29">
        <v>19.240000000000002</v>
      </c>
      <c r="S29">
        <v>11.640000000000002</v>
      </c>
      <c r="T29">
        <v>1.75</v>
      </c>
      <c r="U29">
        <v>49.428516996189735</v>
      </c>
      <c r="V29">
        <v>5.87</v>
      </c>
      <c r="W29">
        <v>19.36</v>
      </c>
      <c r="X29">
        <v>62.65</v>
      </c>
      <c r="Y29">
        <v>0</v>
      </c>
      <c r="Z29">
        <v>8.2610099999999971</v>
      </c>
      <c r="AA29">
        <v>0</v>
      </c>
      <c r="AB29">
        <v>1.8232585707915963</v>
      </c>
      <c r="AC29">
        <v>0</v>
      </c>
      <c r="AD29">
        <v>0</v>
      </c>
      <c r="AE29">
        <v>17.58527011136065</v>
      </c>
      <c r="AF29">
        <v>6.7587014518564565</v>
      </c>
      <c r="AG29">
        <v>33.419057306029941</v>
      </c>
      <c r="AH29">
        <v>24.42176647654011</v>
      </c>
      <c r="AI29">
        <v>0</v>
      </c>
      <c r="AJ29">
        <v>0</v>
      </c>
      <c r="AK29">
        <v>31.382950528627081</v>
      </c>
      <c r="AL29">
        <v>28.767352839931149</v>
      </c>
      <c r="AM29">
        <v>8.3662876653284499</v>
      </c>
      <c r="AN29">
        <v>6.1386728712889464E-2</v>
      </c>
      <c r="AO29">
        <v>0</v>
      </c>
      <c r="AP29">
        <v>0</v>
      </c>
      <c r="AQ29">
        <v>16.759261771299023</v>
      </c>
      <c r="AR29">
        <v>16.795811594202895</v>
      </c>
      <c r="AS29">
        <v>16.85654059776023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4.6500000000000004</v>
      </c>
      <c r="AZ29">
        <v>0</v>
      </c>
      <c r="BA29">
        <v>1.22</v>
      </c>
      <c r="BB29">
        <v>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977.5371726386303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351.15999999999997</v>
      </c>
      <c r="L30">
        <v>13.2</v>
      </c>
      <c r="M30">
        <v>64.19</v>
      </c>
      <c r="N30">
        <v>52.91</v>
      </c>
      <c r="O30">
        <v>74.069999999999993</v>
      </c>
      <c r="P30">
        <v>32.38000000000001</v>
      </c>
      <c r="Q30">
        <v>9.11</v>
      </c>
      <c r="R30">
        <v>19.240000000000002</v>
      </c>
      <c r="S30">
        <v>11.640000000000002</v>
      </c>
      <c r="T30">
        <v>1.75</v>
      </c>
      <c r="U30">
        <v>49.428516996189735</v>
      </c>
      <c r="V30">
        <v>5.87</v>
      </c>
      <c r="W30">
        <v>19.36</v>
      </c>
      <c r="X30">
        <v>62.65</v>
      </c>
      <c r="Y30">
        <v>0</v>
      </c>
      <c r="Z30">
        <v>8.2610099999999971</v>
      </c>
      <c r="AA30">
        <v>0</v>
      </c>
      <c r="AB30">
        <v>7.2145649269551022</v>
      </c>
      <c r="AC30">
        <v>0</v>
      </c>
      <c r="AD30">
        <v>0</v>
      </c>
      <c r="AE30">
        <v>17.58527011136065</v>
      </c>
      <c r="AF30">
        <v>6.7587014518564565</v>
      </c>
      <c r="AG30">
        <v>33.419057306029941</v>
      </c>
      <c r="AH30">
        <v>24.42176647654011</v>
      </c>
      <c r="AI30">
        <v>0</v>
      </c>
      <c r="AJ30">
        <v>0</v>
      </c>
      <c r="AK30">
        <v>31.382950528627081</v>
      </c>
      <c r="AL30">
        <v>28.767352839931149</v>
      </c>
      <c r="AM30">
        <v>8.3662876653284499</v>
      </c>
      <c r="AN30">
        <v>6.1386728712889464E-2</v>
      </c>
      <c r="AO30">
        <v>0</v>
      </c>
      <c r="AP30">
        <v>0</v>
      </c>
      <c r="AQ30">
        <v>16.759261771299023</v>
      </c>
      <c r="AR30">
        <v>16.795811594202895</v>
      </c>
      <c r="AS30">
        <v>16.85654059776023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4.6500000000000004</v>
      </c>
      <c r="AZ30">
        <v>0</v>
      </c>
      <c r="BA30">
        <v>1.22</v>
      </c>
      <c r="BB30">
        <v>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992.4784789947937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269.33</v>
      </c>
      <c r="L31">
        <v>11.100000000000001</v>
      </c>
      <c r="M31">
        <v>64.19</v>
      </c>
      <c r="N31">
        <v>52.91</v>
      </c>
      <c r="O31">
        <v>74.069999999999993</v>
      </c>
      <c r="P31">
        <v>32.380000000000003</v>
      </c>
      <c r="Q31">
        <v>9.11</v>
      </c>
      <c r="R31">
        <v>19.240000000000002</v>
      </c>
      <c r="S31">
        <v>11.640000000000002</v>
      </c>
      <c r="T31">
        <v>1.75</v>
      </c>
      <c r="U31">
        <v>49.428516996189735</v>
      </c>
      <c r="V31">
        <v>5.87</v>
      </c>
      <c r="W31">
        <v>19.36</v>
      </c>
      <c r="X31">
        <v>62.65</v>
      </c>
      <c r="Y31">
        <v>0</v>
      </c>
      <c r="Z31">
        <v>5.5073399999999983</v>
      </c>
      <c r="AA31">
        <v>0</v>
      </c>
      <c r="AB31">
        <v>7.2145649269551022</v>
      </c>
      <c r="AC31">
        <v>0</v>
      </c>
      <c r="AD31">
        <v>0</v>
      </c>
      <c r="AE31">
        <v>17.58527011136065</v>
      </c>
      <c r="AF31">
        <v>6.7587014518564565</v>
      </c>
      <c r="AG31">
        <v>33.419057306029941</v>
      </c>
      <c r="AH31">
        <v>24.42176647654011</v>
      </c>
      <c r="AI31">
        <v>0</v>
      </c>
      <c r="AJ31">
        <v>0</v>
      </c>
      <c r="AK31">
        <v>31.382950528627081</v>
      </c>
      <c r="AL31">
        <v>28.767352839931149</v>
      </c>
      <c r="AM31">
        <v>8.3662876653284499</v>
      </c>
      <c r="AN31">
        <v>6.1386728712889464E-2</v>
      </c>
      <c r="AO31">
        <v>0</v>
      </c>
      <c r="AP31">
        <v>0</v>
      </c>
      <c r="AQ31">
        <v>16.759261771299023</v>
      </c>
      <c r="AR31">
        <v>15.15751721014492</v>
      </c>
      <c r="AS31">
        <v>16.85654059776023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4.6500000000000004</v>
      </c>
      <c r="AZ31">
        <v>0</v>
      </c>
      <c r="BA31">
        <v>1.22</v>
      </c>
      <c r="BB31">
        <v>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904.15651461073571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301.49</v>
      </c>
      <c r="L32">
        <v>10.679380114922512</v>
      </c>
      <c r="M32">
        <v>64.19</v>
      </c>
      <c r="N32">
        <v>52.91</v>
      </c>
      <c r="O32">
        <v>74.069999999999993</v>
      </c>
      <c r="P32">
        <v>32.380000000000003</v>
      </c>
      <c r="Q32">
        <v>9.24</v>
      </c>
      <c r="R32">
        <v>19.32541943127962</v>
      </c>
      <c r="S32">
        <v>11.854559445940748</v>
      </c>
      <c r="T32">
        <v>1.75</v>
      </c>
      <c r="U32">
        <v>49.428516996189735</v>
      </c>
      <c r="V32">
        <v>5.87</v>
      </c>
      <c r="W32">
        <v>19.36</v>
      </c>
      <c r="X32">
        <v>62.65</v>
      </c>
      <c r="Y32">
        <v>0</v>
      </c>
      <c r="Z32">
        <v>5.5073399999999983</v>
      </c>
      <c r="AA32">
        <v>0</v>
      </c>
      <c r="AB32">
        <v>7.2145649269551022</v>
      </c>
      <c r="AC32">
        <v>0</v>
      </c>
      <c r="AD32">
        <v>0</v>
      </c>
      <c r="AE32">
        <v>17.58527011136065</v>
      </c>
      <c r="AF32">
        <v>6.7587014518564565</v>
      </c>
      <c r="AG32">
        <v>33.419057306029941</v>
      </c>
      <c r="AH32">
        <v>24.42176647654011</v>
      </c>
      <c r="AI32">
        <v>0</v>
      </c>
      <c r="AJ32">
        <v>0</v>
      </c>
      <c r="AK32">
        <v>31.382950528627081</v>
      </c>
      <c r="AL32">
        <v>28.767352839931149</v>
      </c>
      <c r="AM32">
        <v>8.3662876653284499</v>
      </c>
      <c r="AN32">
        <v>6.1386728712889464E-2</v>
      </c>
      <c r="AO32">
        <v>0</v>
      </c>
      <c r="AP32">
        <v>0</v>
      </c>
      <c r="AQ32">
        <v>16.759261771299023</v>
      </c>
      <c r="AR32">
        <v>15.15751721014492</v>
      </c>
      <c r="AS32">
        <v>16.85654059776023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4.6500000000000004</v>
      </c>
      <c r="AZ32">
        <v>0</v>
      </c>
      <c r="BA32">
        <v>1.22</v>
      </c>
      <c r="BB32">
        <v>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936.3258736028788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271.49249336429995</v>
      </c>
      <c r="L33">
        <v>10.68</v>
      </c>
      <c r="M33">
        <v>64.19</v>
      </c>
      <c r="N33">
        <v>52.91</v>
      </c>
      <c r="O33">
        <v>74.069999999999993</v>
      </c>
      <c r="P33">
        <v>32.380000000000003</v>
      </c>
      <c r="Q33">
        <v>9.24</v>
      </c>
      <c r="R33">
        <v>19.330000000000002</v>
      </c>
      <c r="S33">
        <v>11.855352303523034</v>
      </c>
      <c r="T33">
        <v>1.75</v>
      </c>
      <c r="U33">
        <v>49.428516996189735</v>
      </c>
      <c r="V33">
        <v>6.1050000000000013</v>
      </c>
      <c r="W33">
        <v>19.62</v>
      </c>
      <c r="X33">
        <v>62.65</v>
      </c>
      <c r="Y33">
        <v>0</v>
      </c>
      <c r="Z33">
        <v>5.5073399999999983</v>
      </c>
      <c r="AA33">
        <v>0</v>
      </c>
      <c r="AB33">
        <v>7.2145649269551022</v>
      </c>
      <c r="AC33">
        <v>0</v>
      </c>
      <c r="AD33">
        <v>0</v>
      </c>
      <c r="AE33">
        <v>17.58527011136065</v>
      </c>
      <c r="AF33">
        <v>6.7587014518564565</v>
      </c>
      <c r="AG33">
        <v>33.419057306029941</v>
      </c>
      <c r="AH33">
        <v>24.42176647654011</v>
      </c>
      <c r="AI33">
        <v>0</v>
      </c>
      <c r="AJ33">
        <v>0</v>
      </c>
      <c r="AK33">
        <v>31.382950528627081</v>
      </c>
      <c r="AL33">
        <v>28.767352839931149</v>
      </c>
      <c r="AM33">
        <v>8.3662876653284499</v>
      </c>
      <c r="AN33">
        <v>6.1386728712889464E-2</v>
      </c>
      <c r="AO33">
        <v>0</v>
      </c>
      <c r="AP33">
        <v>0</v>
      </c>
      <c r="AQ33">
        <v>16.759261771299023</v>
      </c>
      <c r="AR33">
        <v>15.15751721014492</v>
      </c>
      <c r="AS33">
        <v>16.85654059776023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4.6500000000000004</v>
      </c>
      <c r="AZ33">
        <v>0</v>
      </c>
      <c r="BA33">
        <v>1.22</v>
      </c>
      <c r="BB33">
        <v>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906.82936027855885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271.49249336429995</v>
      </c>
      <c r="L34">
        <v>10.68</v>
      </c>
      <c r="M34">
        <v>64.19</v>
      </c>
      <c r="N34">
        <v>52.91</v>
      </c>
      <c r="O34">
        <v>74.069999999999993</v>
      </c>
      <c r="P34">
        <v>32.380000000000003</v>
      </c>
      <c r="Q34">
        <v>5.0961009174311922</v>
      </c>
      <c r="R34">
        <v>10.68</v>
      </c>
      <c r="S34">
        <v>6.7360446009389667</v>
      </c>
      <c r="T34">
        <v>1.75</v>
      </c>
      <c r="U34">
        <v>49.428516996189735</v>
      </c>
      <c r="V34">
        <v>5.8752457551385167</v>
      </c>
      <c r="W34">
        <v>19.36</v>
      </c>
      <c r="X34">
        <v>62.65</v>
      </c>
      <c r="Y34">
        <v>0</v>
      </c>
      <c r="Z34">
        <v>5.5073399999999983</v>
      </c>
      <c r="AA34">
        <v>0</v>
      </c>
      <c r="AB34">
        <v>7.2145649269551022</v>
      </c>
      <c r="AC34">
        <v>0</v>
      </c>
      <c r="AD34">
        <v>0</v>
      </c>
      <c r="AE34">
        <v>17.58527011136065</v>
      </c>
      <c r="AF34">
        <v>6.7587014518564565</v>
      </c>
      <c r="AG34">
        <v>33.419057306029941</v>
      </c>
      <c r="AH34">
        <v>24.42176647654011</v>
      </c>
      <c r="AI34">
        <v>0</v>
      </c>
      <c r="AJ34">
        <v>0</v>
      </c>
      <c r="AK34">
        <v>31.382950528627081</v>
      </c>
      <c r="AL34">
        <v>28.767352839931149</v>
      </c>
      <c r="AM34">
        <v>8.3662876653284499</v>
      </c>
      <c r="AN34">
        <v>6.1386728712889464E-2</v>
      </c>
      <c r="AO34">
        <v>0</v>
      </c>
      <c r="AP34">
        <v>0</v>
      </c>
      <c r="AQ34">
        <v>8.3796308856495116</v>
      </c>
      <c r="AR34">
        <v>15.15751721014492</v>
      </c>
      <c r="AS34">
        <v>16.85654059776023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4.6500000000000004</v>
      </c>
      <c r="AZ34">
        <v>0</v>
      </c>
      <c r="BA34">
        <v>1.22</v>
      </c>
      <c r="BB34">
        <v>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880.0467683628948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203.2267987019504</v>
      </c>
      <c r="L35">
        <v>10.68</v>
      </c>
      <c r="M35">
        <v>64.19</v>
      </c>
      <c r="N35">
        <v>52.91</v>
      </c>
      <c r="O35">
        <v>74.069999999999993</v>
      </c>
      <c r="P35">
        <v>32.380000000000003</v>
      </c>
      <c r="Q35">
        <v>5.3044763513513509</v>
      </c>
      <c r="R35">
        <v>11.1</v>
      </c>
      <c r="S35">
        <v>7</v>
      </c>
      <c r="T35">
        <v>1.75</v>
      </c>
      <c r="U35">
        <v>49.75148290560076</v>
      </c>
      <c r="V35">
        <v>6.1</v>
      </c>
      <c r="W35">
        <v>19.366076585059638</v>
      </c>
      <c r="X35">
        <v>62.65</v>
      </c>
      <c r="Y35">
        <v>0</v>
      </c>
      <c r="Z35">
        <v>5.5073399999999983</v>
      </c>
      <c r="AA35">
        <v>0</v>
      </c>
      <c r="AB35">
        <v>7.2145649269551022</v>
      </c>
      <c r="AC35">
        <v>0</v>
      </c>
      <c r="AD35">
        <v>0</v>
      </c>
      <c r="AE35">
        <v>17.58527011136065</v>
      </c>
      <c r="AF35">
        <v>6.7587014518564565</v>
      </c>
      <c r="AG35">
        <v>33.419057306029941</v>
      </c>
      <c r="AH35">
        <v>24.42176647654011</v>
      </c>
      <c r="AI35">
        <v>0</v>
      </c>
      <c r="AJ35">
        <v>0</v>
      </c>
      <c r="AK35">
        <v>31.382950528627081</v>
      </c>
      <c r="AL35">
        <v>28.767352839931149</v>
      </c>
      <c r="AM35">
        <v>0</v>
      </c>
      <c r="AN35">
        <v>6.1386728712889464E-2</v>
      </c>
      <c r="AO35">
        <v>0</v>
      </c>
      <c r="AP35">
        <v>0</v>
      </c>
      <c r="AQ35">
        <v>8.3796308856495116</v>
      </c>
      <c r="AR35">
        <v>15.15751721014492</v>
      </c>
      <c r="AS35">
        <v>16.85654059776023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4.6500000000000004</v>
      </c>
      <c r="AZ35">
        <v>0</v>
      </c>
      <c r="BA35">
        <v>1.22</v>
      </c>
      <c r="BB35">
        <v>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804.86091360753028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194.35000000000002</v>
      </c>
      <c r="L36">
        <v>10.68</v>
      </c>
      <c r="M36">
        <v>64.19</v>
      </c>
      <c r="N36">
        <v>52.91</v>
      </c>
      <c r="O36">
        <v>74.069999999999993</v>
      </c>
      <c r="P36">
        <v>32.380000000000003</v>
      </c>
      <c r="Q36">
        <v>5.3044763513513509</v>
      </c>
      <c r="R36">
        <v>11.1</v>
      </c>
      <c r="S36">
        <v>7</v>
      </c>
      <c r="T36">
        <v>1.75</v>
      </c>
      <c r="U36">
        <v>49.78</v>
      </c>
      <c r="V36">
        <v>6.1</v>
      </c>
      <c r="W36">
        <v>19.366076585059638</v>
      </c>
      <c r="X36">
        <v>62.65</v>
      </c>
      <c r="Y36">
        <v>0</v>
      </c>
      <c r="Z36">
        <v>5.5073399999999983</v>
      </c>
      <c r="AA36">
        <v>0</v>
      </c>
      <c r="AB36">
        <v>7.2145649269551022</v>
      </c>
      <c r="AC36">
        <v>0</v>
      </c>
      <c r="AD36">
        <v>0</v>
      </c>
      <c r="AE36">
        <v>17.58527011136065</v>
      </c>
      <c r="AF36">
        <v>6.7587014518564565</v>
      </c>
      <c r="AG36">
        <v>33.419057306029941</v>
      </c>
      <c r="AH36">
        <v>19.776346738481401</v>
      </c>
      <c r="AI36">
        <v>0</v>
      </c>
      <c r="AJ36">
        <v>0</v>
      </c>
      <c r="AK36">
        <v>31.382950528627081</v>
      </c>
      <c r="AL36">
        <v>28.767352839931149</v>
      </c>
      <c r="AM36">
        <v>0</v>
      </c>
      <c r="AN36">
        <v>6.1386728712889464E-2</v>
      </c>
      <c r="AO36">
        <v>0</v>
      </c>
      <c r="AP36">
        <v>0</v>
      </c>
      <c r="AQ36">
        <v>0</v>
      </c>
      <c r="AR36">
        <v>16.795811594202895</v>
      </c>
      <c r="AS36">
        <v>16.85654059776023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4.6500000000000004</v>
      </c>
      <c r="AZ36">
        <v>0</v>
      </c>
      <c r="BA36">
        <v>0.99</v>
      </c>
      <c r="BB36">
        <v>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784.39587576032886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194.35000000000002</v>
      </c>
      <c r="L37">
        <v>10.68</v>
      </c>
      <c r="M37">
        <v>64.19</v>
      </c>
      <c r="N37">
        <v>52.91</v>
      </c>
      <c r="O37">
        <v>74.069999999999993</v>
      </c>
      <c r="P37">
        <v>32.380000000000003</v>
      </c>
      <c r="Q37">
        <v>5.3044763513513509</v>
      </c>
      <c r="R37">
        <v>11.1</v>
      </c>
      <c r="S37">
        <v>7</v>
      </c>
      <c r="T37">
        <v>1.75</v>
      </c>
      <c r="U37">
        <v>49.78</v>
      </c>
      <c r="V37">
        <v>6.1</v>
      </c>
      <c r="W37">
        <v>19.366076585059638</v>
      </c>
      <c r="X37">
        <v>62.65</v>
      </c>
      <c r="Y37">
        <v>0</v>
      </c>
      <c r="Z37">
        <v>5.5073399999999983</v>
      </c>
      <c r="AA37">
        <v>0</v>
      </c>
      <c r="AB37">
        <v>7.2145649269551022</v>
      </c>
      <c r="AC37">
        <v>0</v>
      </c>
      <c r="AD37">
        <v>0</v>
      </c>
      <c r="AE37">
        <v>17.58527011136065</v>
      </c>
      <c r="AF37">
        <v>6.7587014518564565</v>
      </c>
      <c r="AG37">
        <v>33.419057306029941</v>
      </c>
      <c r="AH37">
        <v>19.776346738481401</v>
      </c>
      <c r="AI37">
        <v>0</v>
      </c>
      <c r="AJ37">
        <v>0</v>
      </c>
      <c r="AK37">
        <v>31.382950528627081</v>
      </c>
      <c r="AL37">
        <v>28.767352839931149</v>
      </c>
      <c r="AM37">
        <v>0</v>
      </c>
      <c r="AN37">
        <v>6.1386728712889464E-2</v>
      </c>
      <c r="AO37">
        <v>0</v>
      </c>
      <c r="AP37">
        <v>0</v>
      </c>
      <c r="AQ37">
        <v>0</v>
      </c>
      <c r="AR37">
        <v>16.795811594202895</v>
      </c>
      <c r="AS37">
        <v>16.85654059776023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4.6500000000000004</v>
      </c>
      <c r="AZ37">
        <v>0</v>
      </c>
      <c r="BA37">
        <v>0.99</v>
      </c>
      <c r="BB37">
        <v>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784.39587576032886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194.35000000000002</v>
      </c>
      <c r="L38">
        <v>10.68</v>
      </c>
      <c r="M38">
        <v>64.19</v>
      </c>
      <c r="N38">
        <v>52.91</v>
      </c>
      <c r="O38">
        <v>74.069999999999993</v>
      </c>
      <c r="P38">
        <v>32.380000000000003</v>
      </c>
      <c r="Q38">
        <v>5.3044763513513509</v>
      </c>
      <c r="R38">
        <v>11.1</v>
      </c>
      <c r="S38">
        <v>7</v>
      </c>
      <c r="T38">
        <v>1.75</v>
      </c>
      <c r="U38">
        <v>49.78</v>
      </c>
      <c r="V38">
        <v>6.1</v>
      </c>
      <c r="W38">
        <v>19.366076585059638</v>
      </c>
      <c r="X38">
        <v>62.65</v>
      </c>
      <c r="Y38">
        <v>0</v>
      </c>
      <c r="Z38">
        <v>5.5073399999999983</v>
      </c>
      <c r="AA38">
        <v>0</v>
      </c>
      <c r="AB38">
        <v>7.2145649269551022</v>
      </c>
      <c r="AC38">
        <v>0</v>
      </c>
      <c r="AD38">
        <v>0</v>
      </c>
      <c r="AE38">
        <v>17.58527011136065</v>
      </c>
      <c r="AF38">
        <v>6.7587014518564565</v>
      </c>
      <c r="AG38">
        <v>33.419057306029941</v>
      </c>
      <c r="AH38">
        <v>19.776346738481401</v>
      </c>
      <c r="AI38">
        <v>0</v>
      </c>
      <c r="AJ38">
        <v>0</v>
      </c>
      <c r="AK38">
        <v>31.382950528627081</v>
      </c>
      <c r="AL38">
        <v>28.767352839931149</v>
      </c>
      <c r="AM38">
        <v>0</v>
      </c>
      <c r="AN38">
        <v>6.1386728712889464E-2</v>
      </c>
      <c r="AO38">
        <v>0</v>
      </c>
      <c r="AP38">
        <v>0</v>
      </c>
      <c r="AQ38">
        <v>0</v>
      </c>
      <c r="AR38">
        <v>16.795811594202895</v>
      </c>
      <c r="AS38">
        <v>16.85654059776023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4.6500000000000004</v>
      </c>
      <c r="AZ38">
        <v>0</v>
      </c>
      <c r="BA38">
        <v>0.99</v>
      </c>
      <c r="BB38">
        <v>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784.39587576032886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194.35000000000002</v>
      </c>
      <c r="L39">
        <v>10.68</v>
      </c>
      <c r="M39">
        <v>64.2</v>
      </c>
      <c r="N39">
        <v>53.355490958255871</v>
      </c>
      <c r="O39">
        <v>74.349999999999994</v>
      </c>
      <c r="P39">
        <v>32.377696357427446</v>
      </c>
      <c r="Q39">
        <v>5.3044763513513509</v>
      </c>
      <c r="R39">
        <v>11.1</v>
      </c>
      <c r="S39">
        <v>7.1755486670799762</v>
      </c>
      <c r="T39">
        <v>1.75</v>
      </c>
      <c r="U39">
        <v>49.78</v>
      </c>
      <c r="V39">
        <v>6.1</v>
      </c>
      <c r="W39">
        <v>19.366076585059638</v>
      </c>
      <c r="X39">
        <v>62.65</v>
      </c>
      <c r="Y39">
        <v>0</v>
      </c>
      <c r="Z39">
        <v>5.5073399999999983</v>
      </c>
      <c r="AA39">
        <v>0</v>
      </c>
      <c r="AB39">
        <v>7.2145649269551022</v>
      </c>
      <c r="AC39">
        <v>0</v>
      </c>
      <c r="AD39">
        <v>0</v>
      </c>
      <c r="AE39">
        <v>17.58527011136065</v>
      </c>
      <c r="AF39">
        <v>6.7587014518564565</v>
      </c>
      <c r="AG39">
        <v>33.419057306029941</v>
      </c>
      <c r="AH39">
        <v>19.776346738481401</v>
      </c>
      <c r="AI39">
        <v>0</v>
      </c>
      <c r="AJ39">
        <v>0</v>
      </c>
      <c r="AK39">
        <v>31.382950528627081</v>
      </c>
      <c r="AL39">
        <v>28.767352839931149</v>
      </c>
      <c r="AM39">
        <v>0</v>
      </c>
      <c r="AN39">
        <v>6.1386728712889464E-2</v>
      </c>
      <c r="AO39">
        <v>0</v>
      </c>
      <c r="AP39">
        <v>0</v>
      </c>
      <c r="AQ39">
        <v>0</v>
      </c>
      <c r="AR39">
        <v>16.795811594202895</v>
      </c>
      <c r="AS39">
        <v>16.85654059776023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4.6500000000000004</v>
      </c>
      <c r="AZ39">
        <v>0</v>
      </c>
      <c r="BA39">
        <v>0.99</v>
      </c>
      <c r="BB39">
        <v>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785.3046117430921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194.35000000000002</v>
      </c>
      <c r="L40">
        <v>10.68</v>
      </c>
      <c r="M40">
        <v>64.190000000000012</v>
      </c>
      <c r="N40">
        <v>53.354904507257444</v>
      </c>
      <c r="O40">
        <v>74.399999999999991</v>
      </c>
      <c r="P40">
        <v>32.376937482266158</v>
      </c>
      <c r="Q40">
        <v>5.3044763513513509</v>
      </c>
      <c r="R40">
        <v>11.1</v>
      </c>
      <c r="S40">
        <v>7.1755486670799762</v>
      </c>
      <c r="T40">
        <v>1.75</v>
      </c>
      <c r="U40">
        <v>49.78</v>
      </c>
      <c r="V40">
        <v>6.1</v>
      </c>
      <c r="W40">
        <v>19.366076585059638</v>
      </c>
      <c r="X40">
        <v>62.65</v>
      </c>
      <c r="Y40">
        <v>0</v>
      </c>
      <c r="Z40">
        <v>5.5073399999999983</v>
      </c>
      <c r="AA40">
        <v>0</v>
      </c>
      <c r="AB40">
        <v>7.2145649269551022</v>
      </c>
      <c r="AC40">
        <v>0</v>
      </c>
      <c r="AD40">
        <v>0</v>
      </c>
      <c r="AE40">
        <v>17.58527011136065</v>
      </c>
      <c r="AF40">
        <v>6.7587014518564565</v>
      </c>
      <c r="AG40">
        <v>33.419057306029941</v>
      </c>
      <c r="AH40">
        <v>19.776346738481401</v>
      </c>
      <c r="AI40">
        <v>0</v>
      </c>
      <c r="AJ40">
        <v>0</v>
      </c>
      <c r="AK40">
        <v>31.382950528627081</v>
      </c>
      <c r="AL40">
        <v>28.767352839931149</v>
      </c>
      <c r="AM40">
        <v>0</v>
      </c>
      <c r="AN40">
        <v>6.1386728712889464E-2</v>
      </c>
      <c r="AO40">
        <v>0</v>
      </c>
      <c r="AP40">
        <v>0</v>
      </c>
      <c r="AQ40">
        <v>0</v>
      </c>
      <c r="AR40">
        <v>15.15751721014492</v>
      </c>
      <c r="AS40">
        <v>16.85654059776023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4.6500000000000004</v>
      </c>
      <c r="AZ40">
        <v>0</v>
      </c>
      <c r="BA40">
        <v>0.99</v>
      </c>
      <c r="BB40">
        <v>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783.70497203287448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194.35000000000002</v>
      </c>
      <c r="L41">
        <v>10.68</v>
      </c>
      <c r="M41">
        <v>64.190000000000012</v>
      </c>
      <c r="N41">
        <v>53.354904507257444</v>
      </c>
      <c r="O41">
        <v>74.399999999999991</v>
      </c>
      <c r="P41">
        <v>32.376937482266158</v>
      </c>
      <c r="Q41">
        <v>5.3044763513513509</v>
      </c>
      <c r="R41">
        <v>11.1</v>
      </c>
      <c r="S41">
        <v>7.1755486670799762</v>
      </c>
      <c r="T41">
        <v>1.75</v>
      </c>
      <c r="U41">
        <v>49.78</v>
      </c>
      <c r="V41">
        <v>6.1</v>
      </c>
      <c r="W41">
        <v>19.366076585059638</v>
      </c>
      <c r="X41">
        <v>62.65</v>
      </c>
      <c r="Y41">
        <v>0</v>
      </c>
      <c r="Z41">
        <v>5.5073399999999983</v>
      </c>
      <c r="AA41">
        <v>0</v>
      </c>
      <c r="AB41">
        <v>7.2145649269551022</v>
      </c>
      <c r="AC41">
        <v>0</v>
      </c>
      <c r="AD41">
        <v>0</v>
      </c>
      <c r="AE41">
        <v>17.58527011136065</v>
      </c>
      <c r="AF41">
        <v>6.7587014518564565</v>
      </c>
      <c r="AG41">
        <v>33.419057306029941</v>
      </c>
      <c r="AH41">
        <v>19.776346738481401</v>
      </c>
      <c r="AI41">
        <v>0</v>
      </c>
      <c r="AJ41">
        <v>0</v>
      </c>
      <c r="AK41">
        <v>31.382950528627081</v>
      </c>
      <c r="AL41">
        <v>28.767352839931149</v>
      </c>
      <c r="AM41">
        <v>0</v>
      </c>
      <c r="AN41">
        <v>6.1386728712889464E-2</v>
      </c>
      <c r="AO41">
        <v>0</v>
      </c>
      <c r="AP41">
        <v>0.86522399999999999</v>
      </c>
      <c r="AQ41">
        <v>0</v>
      </c>
      <c r="AR41">
        <v>15.15751721014492</v>
      </c>
      <c r="AS41">
        <v>16.85654059776023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4.6500000000000004</v>
      </c>
      <c r="AZ41">
        <v>0</v>
      </c>
      <c r="BA41">
        <v>0.99</v>
      </c>
      <c r="BB41">
        <v>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784.57019603287449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194.35000000000002</v>
      </c>
      <c r="L42">
        <v>10.68</v>
      </c>
      <c r="M42">
        <v>64.190000000000012</v>
      </c>
      <c r="N42">
        <v>53.354904507257444</v>
      </c>
      <c r="O42">
        <v>74.399999999999991</v>
      </c>
      <c r="P42">
        <v>32.376937482266158</v>
      </c>
      <c r="Q42">
        <v>5.3044763513513509</v>
      </c>
      <c r="R42">
        <v>11.1</v>
      </c>
      <c r="S42">
        <v>7.1755486670799762</v>
      </c>
      <c r="T42">
        <v>1.75</v>
      </c>
      <c r="U42">
        <v>49.78</v>
      </c>
      <c r="V42">
        <v>6.1</v>
      </c>
      <c r="W42">
        <v>19.366076585059638</v>
      </c>
      <c r="X42">
        <v>62.65</v>
      </c>
      <c r="Y42">
        <v>0</v>
      </c>
      <c r="Z42">
        <v>5.5073399999999983</v>
      </c>
      <c r="AA42">
        <v>0</v>
      </c>
      <c r="AB42">
        <v>7.2145649269551022</v>
      </c>
      <c r="AC42">
        <v>0</v>
      </c>
      <c r="AD42">
        <v>0</v>
      </c>
      <c r="AE42">
        <v>8.7949422283530296</v>
      </c>
      <c r="AF42">
        <v>6.7587014518564565</v>
      </c>
      <c r="AG42">
        <v>33.419057306029941</v>
      </c>
      <c r="AH42">
        <v>19.776346738481401</v>
      </c>
      <c r="AI42">
        <v>0</v>
      </c>
      <c r="AJ42">
        <v>0</v>
      </c>
      <c r="AK42">
        <v>31.382950528627081</v>
      </c>
      <c r="AL42">
        <v>28.767352839931149</v>
      </c>
      <c r="AM42">
        <v>0</v>
      </c>
      <c r="AN42">
        <v>6.1386728712889464E-2</v>
      </c>
      <c r="AO42">
        <v>0</v>
      </c>
      <c r="AP42">
        <v>0.86522399999999999</v>
      </c>
      <c r="AQ42">
        <v>0</v>
      </c>
      <c r="AR42">
        <v>15.15751721014492</v>
      </c>
      <c r="AS42">
        <v>16.85654059776023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4.6500000000000004</v>
      </c>
      <c r="AZ42">
        <v>0</v>
      </c>
      <c r="BA42">
        <v>0.99</v>
      </c>
      <c r="BB42">
        <v>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775.77986814986696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194.35000000000002</v>
      </c>
      <c r="L43">
        <v>10.68</v>
      </c>
      <c r="M43">
        <v>64.190000000000012</v>
      </c>
      <c r="N43">
        <v>53.354904507257444</v>
      </c>
      <c r="O43">
        <v>74.399999999999991</v>
      </c>
      <c r="P43">
        <v>32.376937482266158</v>
      </c>
      <c r="Q43">
        <v>5.3044763513513509</v>
      </c>
      <c r="R43">
        <v>11.099999999999998</v>
      </c>
      <c r="S43">
        <v>7.2100000000000017</v>
      </c>
      <c r="T43">
        <v>1.75</v>
      </c>
      <c r="U43">
        <v>49.78</v>
      </c>
      <c r="V43">
        <v>6.1</v>
      </c>
      <c r="W43">
        <v>19.366076585059638</v>
      </c>
      <c r="X43">
        <v>62.65</v>
      </c>
      <c r="Y43">
        <v>0</v>
      </c>
      <c r="Z43">
        <v>5.5073399999999983</v>
      </c>
      <c r="AA43">
        <v>0</v>
      </c>
      <c r="AB43">
        <v>7.2145649269551022</v>
      </c>
      <c r="AC43">
        <v>0</v>
      </c>
      <c r="AD43">
        <v>0</v>
      </c>
      <c r="AE43">
        <v>8.7949422283530296</v>
      </c>
      <c r="AF43">
        <v>6.7587014518564565</v>
      </c>
      <c r="AG43">
        <v>33.419057306029941</v>
      </c>
      <c r="AH43">
        <v>19.776346738481401</v>
      </c>
      <c r="AI43">
        <v>0</v>
      </c>
      <c r="AJ43">
        <v>0</v>
      </c>
      <c r="AK43">
        <v>31.382950528627081</v>
      </c>
      <c r="AL43">
        <v>19.180722030981066</v>
      </c>
      <c r="AM43">
        <v>0</v>
      </c>
      <c r="AN43">
        <v>6.1386728712889464E-2</v>
      </c>
      <c r="AO43">
        <v>0</v>
      </c>
      <c r="AP43">
        <v>0.86522399999999999</v>
      </c>
      <c r="AQ43">
        <v>0</v>
      </c>
      <c r="AR43">
        <v>15.15751721014492</v>
      </c>
      <c r="AS43">
        <v>16.85654059776023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4.6500000000000004</v>
      </c>
      <c r="AZ43">
        <v>0</v>
      </c>
      <c r="BA43">
        <v>0.99</v>
      </c>
      <c r="BB43">
        <v>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766.22768867383684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194.35000000000002</v>
      </c>
      <c r="L44">
        <v>10.68</v>
      </c>
      <c r="M44">
        <v>64.190000000000012</v>
      </c>
      <c r="N44">
        <v>53.354904507257444</v>
      </c>
      <c r="O44">
        <v>74.399999999999991</v>
      </c>
      <c r="P44">
        <v>32.376937482266158</v>
      </c>
      <c r="Q44">
        <v>5.3044763513513509</v>
      </c>
      <c r="R44">
        <v>11.099999999999998</v>
      </c>
      <c r="S44">
        <v>7.2100000000000017</v>
      </c>
      <c r="T44">
        <v>1.75</v>
      </c>
      <c r="U44">
        <v>49.78</v>
      </c>
      <c r="V44">
        <v>6.1</v>
      </c>
      <c r="W44">
        <v>19.366076585059638</v>
      </c>
      <c r="X44">
        <v>62.65</v>
      </c>
      <c r="Y44">
        <v>0</v>
      </c>
      <c r="Z44">
        <v>5.5073399999999983</v>
      </c>
      <c r="AA44">
        <v>0</v>
      </c>
      <c r="AB44">
        <v>7.2145649269551022</v>
      </c>
      <c r="AC44">
        <v>0</v>
      </c>
      <c r="AD44">
        <v>0</v>
      </c>
      <c r="AE44">
        <v>8.7949422283530296</v>
      </c>
      <c r="AF44">
        <v>6.7587014518564565</v>
      </c>
      <c r="AG44">
        <v>33.419057306029941</v>
      </c>
      <c r="AH44">
        <v>12.21318067632053</v>
      </c>
      <c r="AI44">
        <v>0</v>
      </c>
      <c r="AJ44">
        <v>0</v>
      </c>
      <c r="AK44">
        <v>31.382950528627081</v>
      </c>
      <c r="AL44">
        <v>19.180722030981066</v>
      </c>
      <c r="AM44">
        <v>0</v>
      </c>
      <c r="AN44">
        <v>6.1386728712889464E-2</v>
      </c>
      <c r="AO44">
        <v>0</v>
      </c>
      <c r="AP44">
        <v>0.86522399999999999</v>
      </c>
      <c r="AQ44">
        <v>0</v>
      </c>
      <c r="AR44">
        <v>15.15751721014492</v>
      </c>
      <c r="AS44">
        <v>16.85654059776023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4.6500000000000004</v>
      </c>
      <c r="AZ44">
        <v>0</v>
      </c>
      <c r="BA44">
        <v>0.61</v>
      </c>
      <c r="BB44">
        <v>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758.28452261167604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194.35000000000002</v>
      </c>
      <c r="L45">
        <v>10.68</v>
      </c>
      <c r="M45">
        <v>64.190000000000012</v>
      </c>
      <c r="N45">
        <v>53.354904507257444</v>
      </c>
      <c r="O45">
        <v>74.399999999999991</v>
      </c>
      <c r="P45">
        <v>32.376937482266158</v>
      </c>
      <c r="Q45">
        <v>5.59</v>
      </c>
      <c r="R45">
        <v>11.099999999999998</v>
      </c>
      <c r="S45">
        <v>7.2100000000000017</v>
      </c>
      <c r="T45">
        <v>1.75</v>
      </c>
      <c r="U45">
        <v>49.78</v>
      </c>
      <c r="V45">
        <v>6.1</v>
      </c>
      <c r="W45">
        <v>19.366076585059638</v>
      </c>
      <c r="X45">
        <v>62.65</v>
      </c>
      <c r="Y45">
        <v>0</v>
      </c>
      <c r="Z45">
        <v>5.5073399999999983</v>
      </c>
      <c r="AA45">
        <v>0</v>
      </c>
      <c r="AB45">
        <v>7.2145649269551022</v>
      </c>
      <c r="AC45">
        <v>0</v>
      </c>
      <c r="AD45">
        <v>0</v>
      </c>
      <c r="AE45">
        <v>8.7949422283530296</v>
      </c>
      <c r="AF45">
        <v>6.7587014518564565</v>
      </c>
      <c r="AG45">
        <v>33.419057306029941</v>
      </c>
      <c r="AH45">
        <v>0</v>
      </c>
      <c r="AI45">
        <v>0</v>
      </c>
      <c r="AJ45">
        <v>0</v>
      </c>
      <c r="AK45">
        <v>31.382950528627081</v>
      </c>
      <c r="AL45">
        <v>9.5866308089500833</v>
      </c>
      <c r="AM45">
        <v>0</v>
      </c>
      <c r="AN45">
        <v>6.1386728712889464E-2</v>
      </c>
      <c r="AO45">
        <v>0</v>
      </c>
      <c r="AP45">
        <v>0.32500799999999996</v>
      </c>
      <c r="AQ45">
        <v>0</v>
      </c>
      <c r="AR45">
        <v>15.15751721014492</v>
      </c>
      <c r="AS45">
        <v>16.85654059776023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4.6500000000000004</v>
      </c>
      <c r="AZ45">
        <v>0</v>
      </c>
      <c r="BA45">
        <v>0</v>
      </c>
      <c r="BB45">
        <v>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735.61255836197313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194.35000000000002</v>
      </c>
      <c r="L46">
        <v>10.68</v>
      </c>
      <c r="M46">
        <v>64.190000000000012</v>
      </c>
      <c r="N46">
        <v>53.354904507257444</v>
      </c>
      <c r="O46">
        <v>74.399999999999991</v>
      </c>
      <c r="P46">
        <v>32.376937482266158</v>
      </c>
      <c r="Q46">
        <v>5.59</v>
      </c>
      <c r="R46">
        <v>11.099999999999998</v>
      </c>
      <c r="S46">
        <v>7.2100000000000017</v>
      </c>
      <c r="T46">
        <v>1.75</v>
      </c>
      <c r="U46">
        <v>49.78</v>
      </c>
      <c r="V46">
        <v>6.1</v>
      </c>
      <c r="W46">
        <v>19.366076585059638</v>
      </c>
      <c r="X46">
        <v>62.65</v>
      </c>
      <c r="Y46">
        <v>0</v>
      </c>
      <c r="Z46">
        <v>5.5073399999999983</v>
      </c>
      <c r="AA46">
        <v>0</v>
      </c>
      <c r="AB46">
        <v>7.2145649269551022</v>
      </c>
      <c r="AC46">
        <v>0</v>
      </c>
      <c r="AD46">
        <v>0</v>
      </c>
      <c r="AE46">
        <v>8.7949422283530296</v>
      </c>
      <c r="AF46">
        <v>6.7587014518564565</v>
      </c>
      <c r="AG46">
        <v>33.419057306029941</v>
      </c>
      <c r="AH46">
        <v>0</v>
      </c>
      <c r="AI46">
        <v>0</v>
      </c>
      <c r="AJ46">
        <v>0</v>
      </c>
      <c r="AK46">
        <v>31.382950528627081</v>
      </c>
      <c r="AL46">
        <v>9.5866308089500833</v>
      </c>
      <c r="AM46">
        <v>0</v>
      </c>
      <c r="AN46">
        <v>6.1386728712889464E-2</v>
      </c>
      <c r="AO46">
        <v>0</v>
      </c>
      <c r="AP46">
        <v>0.32500799999999996</v>
      </c>
      <c r="AQ46">
        <v>0</v>
      </c>
      <c r="AR46">
        <v>15.15751721014492</v>
      </c>
      <c r="AS46">
        <v>16.85654059776023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4.6500000000000004</v>
      </c>
      <c r="AZ46">
        <v>0</v>
      </c>
      <c r="BA46">
        <v>0</v>
      </c>
      <c r="BB46">
        <v>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735.61255836197313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194.35000000000002</v>
      </c>
      <c r="L47">
        <v>10.68</v>
      </c>
      <c r="M47">
        <v>64.190000000000012</v>
      </c>
      <c r="N47">
        <v>53.354904507257444</v>
      </c>
      <c r="O47">
        <v>74.399999999999991</v>
      </c>
      <c r="P47">
        <v>33.659999999999997</v>
      </c>
      <c r="Q47">
        <v>5.59</v>
      </c>
      <c r="R47">
        <v>12.21</v>
      </c>
      <c r="S47">
        <v>7.3200000000000021</v>
      </c>
      <c r="T47">
        <v>1</v>
      </c>
      <c r="U47">
        <v>49.78</v>
      </c>
      <c r="V47">
        <v>4.12</v>
      </c>
      <c r="W47">
        <v>13.94</v>
      </c>
      <c r="X47">
        <v>45.259999999999991</v>
      </c>
      <c r="Y47">
        <v>0</v>
      </c>
      <c r="Z47">
        <v>5.5073399999999983</v>
      </c>
      <c r="AA47">
        <v>0</v>
      </c>
      <c r="AB47">
        <v>7.2145649269551022</v>
      </c>
      <c r="AC47">
        <v>0</v>
      </c>
      <c r="AD47">
        <v>0</v>
      </c>
      <c r="AE47">
        <v>8.7949422283530296</v>
      </c>
      <c r="AF47">
        <v>6.7587014518564565</v>
      </c>
      <c r="AG47">
        <v>33.419057306029941</v>
      </c>
      <c r="AH47">
        <v>0</v>
      </c>
      <c r="AI47">
        <v>0</v>
      </c>
      <c r="AJ47">
        <v>0</v>
      </c>
      <c r="AK47">
        <v>31.382950528627081</v>
      </c>
      <c r="AL47">
        <v>9.5866308089500833</v>
      </c>
      <c r="AM47">
        <v>0</v>
      </c>
      <c r="AN47">
        <v>6.1386728712889464E-2</v>
      </c>
      <c r="AO47">
        <v>0</v>
      </c>
      <c r="AP47">
        <v>0.32500799999999996</v>
      </c>
      <c r="AQ47">
        <v>0</v>
      </c>
      <c r="AR47">
        <v>15.15751721014492</v>
      </c>
      <c r="AS47">
        <v>16.85654059776023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4.6500000000000004</v>
      </c>
      <c r="AZ47">
        <v>0</v>
      </c>
      <c r="BA47">
        <v>0</v>
      </c>
      <c r="BB47">
        <v>1.71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711.27954429464739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194.35000000000002</v>
      </c>
      <c r="L48">
        <v>10.68</v>
      </c>
      <c r="M48">
        <v>64.190000000000012</v>
      </c>
      <c r="N48">
        <v>53.354904507257444</v>
      </c>
      <c r="O48">
        <v>74.399999999999991</v>
      </c>
      <c r="P48">
        <v>33.659999999999997</v>
      </c>
      <c r="Q48">
        <v>5.59</v>
      </c>
      <c r="R48">
        <v>12.21</v>
      </c>
      <c r="S48">
        <v>7.3200000000000021</v>
      </c>
      <c r="T48">
        <v>1</v>
      </c>
      <c r="U48">
        <v>49.78</v>
      </c>
      <c r="V48">
        <v>4.12</v>
      </c>
      <c r="W48">
        <v>13.94</v>
      </c>
      <c r="X48">
        <v>45.259999999999991</v>
      </c>
      <c r="Y48">
        <v>0</v>
      </c>
      <c r="Z48">
        <v>5.5073399999999983</v>
      </c>
      <c r="AA48">
        <v>0</v>
      </c>
      <c r="AB48">
        <v>0</v>
      </c>
      <c r="AC48">
        <v>0</v>
      </c>
      <c r="AD48">
        <v>0</v>
      </c>
      <c r="AE48">
        <v>8.7949422283530296</v>
      </c>
      <c r="AF48">
        <v>6.7587014518564565</v>
      </c>
      <c r="AG48">
        <v>33.419057306029941</v>
      </c>
      <c r="AH48">
        <v>0</v>
      </c>
      <c r="AI48">
        <v>0</v>
      </c>
      <c r="AJ48">
        <v>0</v>
      </c>
      <c r="AK48">
        <v>31.382950528627081</v>
      </c>
      <c r="AL48">
        <v>19.180722030981066</v>
      </c>
      <c r="AM48">
        <v>0</v>
      </c>
      <c r="AN48">
        <v>6.1386728712889464E-2</v>
      </c>
      <c r="AO48">
        <v>0</v>
      </c>
      <c r="AP48">
        <v>0.32500799999999996</v>
      </c>
      <c r="AQ48">
        <v>0</v>
      </c>
      <c r="AR48">
        <v>15.15751721014492</v>
      </c>
      <c r="AS48">
        <v>16.85654059776023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4.6500000000000004</v>
      </c>
      <c r="AZ48">
        <v>0</v>
      </c>
      <c r="BA48">
        <v>0</v>
      </c>
      <c r="BB48">
        <v>1.71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713.65907058972334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194.35000000000002</v>
      </c>
      <c r="L49">
        <v>10.68</v>
      </c>
      <c r="M49">
        <v>56.739999999999995</v>
      </c>
      <c r="N49">
        <v>29.346363523726929</v>
      </c>
      <c r="O49">
        <v>58</v>
      </c>
      <c r="P49">
        <v>31.08</v>
      </c>
      <c r="Q49">
        <v>5.59</v>
      </c>
      <c r="R49">
        <v>12.21</v>
      </c>
      <c r="S49">
        <v>7.3200000000000021</v>
      </c>
      <c r="T49">
        <v>1</v>
      </c>
      <c r="U49">
        <v>49.78</v>
      </c>
      <c r="V49">
        <v>4.12</v>
      </c>
      <c r="W49">
        <v>13.94</v>
      </c>
      <c r="X49">
        <v>45.259999999999991</v>
      </c>
      <c r="Y49">
        <v>0</v>
      </c>
      <c r="Z49">
        <v>5.5073399999999983</v>
      </c>
      <c r="AA49">
        <v>0</v>
      </c>
      <c r="AB49">
        <v>0</v>
      </c>
      <c r="AC49">
        <v>0</v>
      </c>
      <c r="AD49">
        <v>0</v>
      </c>
      <c r="AE49">
        <v>8.7949422283530296</v>
      </c>
      <c r="AF49">
        <v>6.7587014518564565</v>
      </c>
      <c r="AG49">
        <v>33.419057306029941</v>
      </c>
      <c r="AH49">
        <v>0</v>
      </c>
      <c r="AI49">
        <v>0</v>
      </c>
      <c r="AJ49">
        <v>0</v>
      </c>
      <c r="AK49">
        <v>31.382950528627081</v>
      </c>
      <c r="AL49">
        <v>19.180722030981066</v>
      </c>
      <c r="AM49">
        <v>0</v>
      </c>
      <c r="AN49">
        <v>6.1386728712889464E-2</v>
      </c>
      <c r="AO49">
        <v>0</v>
      </c>
      <c r="AP49">
        <v>0</v>
      </c>
      <c r="AQ49">
        <v>0</v>
      </c>
      <c r="AR49">
        <v>15.15751721014492</v>
      </c>
      <c r="AS49">
        <v>16.85654059776023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4.6500000000000004</v>
      </c>
      <c r="AZ49">
        <v>0</v>
      </c>
      <c r="BA49">
        <v>0</v>
      </c>
      <c r="BB49">
        <v>1.71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662.89552160619269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194.35000000000002</v>
      </c>
      <c r="L50">
        <v>10.68</v>
      </c>
      <c r="M50">
        <v>57.399999999999991</v>
      </c>
      <c r="N50">
        <v>29.346363523726929</v>
      </c>
      <c r="O50">
        <v>58</v>
      </c>
      <c r="P50">
        <v>31.08</v>
      </c>
      <c r="Q50">
        <v>5.59</v>
      </c>
      <c r="R50">
        <v>12.21</v>
      </c>
      <c r="S50">
        <v>7.3200000000000021</v>
      </c>
      <c r="T50">
        <v>1</v>
      </c>
      <c r="U50">
        <v>49.78</v>
      </c>
      <c r="V50">
        <v>4.12</v>
      </c>
      <c r="W50">
        <v>13.94</v>
      </c>
      <c r="X50">
        <v>45.259999999999991</v>
      </c>
      <c r="Y50">
        <v>0</v>
      </c>
      <c r="Z50">
        <v>5.5073399999999983</v>
      </c>
      <c r="AA50">
        <v>0</v>
      </c>
      <c r="AB50">
        <v>0</v>
      </c>
      <c r="AC50">
        <v>0</v>
      </c>
      <c r="AD50">
        <v>0</v>
      </c>
      <c r="AE50">
        <v>8.7949422283530296</v>
      </c>
      <c r="AF50">
        <v>6.7587014518564565</v>
      </c>
      <c r="AG50">
        <v>33.419057306029941</v>
      </c>
      <c r="AH50">
        <v>0</v>
      </c>
      <c r="AI50">
        <v>0</v>
      </c>
      <c r="AJ50">
        <v>0</v>
      </c>
      <c r="AK50">
        <v>31.382950528627081</v>
      </c>
      <c r="AL50">
        <v>19.180722030981066</v>
      </c>
      <c r="AM50">
        <v>0</v>
      </c>
      <c r="AN50">
        <v>6.1386728712889464E-2</v>
      </c>
      <c r="AO50">
        <v>0</v>
      </c>
      <c r="AP50">
        <v>0</v>
      </c>
      <c r="AQ50">
        <v>0</v>
      </c>
      <c r="AR50">
        <v>15.15751721014492</v>
      </c>
      <c r="AS50">
        <v>16.85654059776023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4.6500000000000004</v>
      </c>
      <c r="AZ50">
        <v>0</v>
      </c>
      <c r="BA50">
        <v>0</v>
      </c>
      <c r="BB50">
        <v>1.71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663.55552160619277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194.35000000000002</v>
      </c>
      <c r="L51">
        <v>10.68</v>
      </c>
      <c r="M51">
        <v>57.399999999999991</v>
      </c>
      <c r="N51">
        <v>29.346363523726929</v>
      </c>
      <c r="O51">
        <v>58</v>
      </c>
      <c r="P51">
        <v>31.08</v>
      </c>
      <c r="Q51">
        <v>5.59</v>
      </c>
      <c r="R51">
        <v>12.21</v>
      </c>
      <c r="S51">
        <v>7.3200000000000021</v>
      </c>
      <c r="T51">
        <v>1</v>
      </c>
      <c r="U51">
        <v>49.78</v>
      </c>
      <c r="V51">
        <v>4.12</v>
      </c>
      <c r="W51">
        <v>13.94</v>
      </c>
      <c r="X51">
        <v>45.259999999999991</v>
      </c>
      <c r="Y51">
        <v>0</v>
      </c>
      <c r="Z51">
        <v>5.5073399999999983</v>
      </c>
      <c r="AA51">
        <v>0</v>
      </c>
      <c r="AB51">
        <v>0</v>
      </c>
      <c r="AC51">
        <v>0</v>
      </c>
      <c r="AD51">
        <v>0</v>
      </c>
      <c r="AE51">
        <v>8.7949422283530296</v>
      </c>
      <c r="AF51">
        <v>6.7587014518564565</v>
      </c>
      <c r="AG51">
        <v>33.419057306029941</v>
      </c>
      <c r="AH51">
        <v>0</v>
      </c>
      <c r="AI51">
        <v>0</v>
      </c>
      <c r="AJ51">
        <v>0</v>
      </c>
      <c r="AK51">
        <v>31.382950528627081</v>
      </c>
      <c r="AL51">
        <v>19.180722030981066</v>
      </c>
      <c r="AM51">
        <v>0</v>
      </c>
      <c r="AN51">
        <v>6.1386728712889464E-2</v>
      </c>
      <c r="AO51">
        <v>0</v>
      </c>
      <c r="AP51">
        <v>0</v>
      </c>
      <c r="AQ51">
        <v>0</v>
      </c>
      <c r="AR51">
        <v>15.15751721014492</v>
      </c>
      <c r="AS51">
        <v>16.85654059776023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4.6500000000000004</v>
      </c>
      <c r="AZ51">
        <v>0</v>
      </c>
      <c r="BA51">
        <v>0</v>
      </c>
      <c r="BB51">
        <v>1.71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663.55552160619277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194.35000000000002</v>
      </c>
      <c r="L52">
        <v>10.68</v>
      </c>
      <c r="M52">
        <v>56.739999999999995</v>
      </c>
      <c r="N52">
        <v>29.346363523726929</v>
      </c>
      <c r="O52">
        <v>58</v>
      </c>
      <c r="P52">
        <v>31.08</v>
      </c>
      <c r="Q52">
        <v>5.59</v>
      </c>
      <c r="R52">
        <v>12.21</v>
      </c>
      <c r="S52">
        <v>7.3200000000000021</v>
      </c>
      <c r="T52">
        <v>1</v>
      </c>
      <c r="U52">
        <v>49.78</v>
      </c>
      <c r="V52">
        <v>4.12</v>
      </c>
      <c r="W52">
        <v>13.94</v>
      </c>
      <c r="X52">
        <v>45.259999999999991</v>
      </c>
      <c r="Y52">
        <v>0</v>
      </c>
      <c r="Z52">
        <v>5.5073399999999983</v>
      </c>
      <c r="AA52">
        <v>0</v>
      </c>
      <c r="AB52">
        <v>0</v>
      </c>
      <c r="AC52">
        <v>0</v>
      </c>
      <c r="AD52">
        <v>0</v>
      </c>
      <c r="AE52">
        <v>8.7949422283530296</v>
      </c>
      <c r="AF52">
        <v>6.7587014518564565</v>
      </c>
      <c r="AG52">
        <v>33.419057306029941</v>
      </c>
      <c r="AH52">
        <v>0</v>
      </c>
      <c r="AI52">
        <v>0</v>
      </c>
      <c r="AJ52">
        <v>0</v>
      </c>
      <c r="AK52">
        <v>31.382950528627081</v>
      </c>
      <c r="AL52">
        <v>19.180722030981066</v>
      </c>
      <c r="AM52">
        <v>0</v>
      </c>
      <c r="AN52">
        <v>6.1386728712889464E-2</v>
      </c>
      <c r="AO52">
        <v>0</v>
      </c>
      <c r="AP52">
        <v>0</v>
      </c>
      <c r="AQ52">
        <v>0</v>
      </c>
      <c r="AR52">
        <v>15.15751721014492</v>
      </c>
      <c r="AS52">
        <v>16.85654059776023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4.6500000000000004</v>
      </c>
      <c r="AZ52">
        <v>0</v>
      </c>
      <c r="BA52">
        <v>0</v>
      </c>
      <c r="BB52">
        <v>1.71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662.89552160619269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194.35000000000002</v>
      </c>
      <c r="L53">
        <v>10.68</v>
      </c>
      <c r="M53">
        <v>56.82</v>
      </c>
      <c r="N53">
        <v>29.346363523726929</v>
      </c>
      <c r="O53">
        <v>58.04</v>
      </c>
      <c r="P53">
        <v>31.08</v>
      </c>
      <c r="Q53">
        <v>5.59</v>
      </c>
      <c r="R53">
        <v>12.21</v>
      </c>
      <c r="S53">
        <v>7.3200000000000021</v>
      </c>
      <c r="T53">
        <v>1</v>
      </c>
      <c r="U53">
        <v>49.78</v>
      </c>
      <c r="V53">
        <v>4.12</v>
      </c>
      <c r="W53">
        <v>13.94</v>
      </c>
      <c r="X53">
        <v>45.259999999999991</v>
      </c>
      <c r="Y53">
        <v>0</v>
      </c>
      <c r="Z53">
        <v>5.5073399999999983</v>
      </c>
      <c r="AA53">
        <v>0</v>
      </c>
      <c r="AB53">
        <v>0</v>
      </c>
      <c r="AC53">
        <v>0</v>
      </c>
      <c r="AD53">
        <v>0</v>
      </c>
      <c r="AE53">
        <v>8.7949422283530296</v>
      </c>
      <c r="AF53">
        <v>6.7587014518564565</v>
      </c>
      <c r="AG53">
        <v>33.419057306029941</v>
      </c>
      <c r="AH53">
        <v>0</v>
      </c>
      <c r="AI53">
        <v>0</v>
      </c>
      <c r="AJ53">
        <v>0</v>
      </c>
      <c r="AK53">
        <v>31.382950528627081</v>
      </c>
      <c r="AL53">
        <v>19.180722030981066</v>
      </c>
      <c r="AM53">
        <v>0</v>
      </c>
      <c r="AN53">
        <v>6.1386728712889464E-2</v>
      </c>
      <c r="AO53">
        <v>0</v>
      </c>
      <c r="AP53">
        <v>0</v>
      </c>
      <c r="AQ53">
        <v>0</v>
      </c>
      <c r="AR53">
        <v>15.15751721014492</v>
      </c>
      <c r="AS53">
        <v>16.85654059776023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4.6500000000000004</v>
      </c>
      <c r="AZ53">
        <v>0</v>
      </c>
      <c r="BA53">
        <v>0</v>
      </c>
      <c r="BB53">
        <v>1.71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663.01552160619281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194.35000000000002</v>
      </c>
      <c r="L54">
        <v>10.68</v>
      </c>
      <c r="M54">
        <v>56.82</v>
      </c>
      <c r="N54">
        <v>29.346363523726929</v>
      </c>
      <c r="O54">
        <v>58.04</v>
      </c>
      <c r="P54">
        <v>31.08</v>
      </c>
      <c r="Q54">
        <v>5.59</v>
      </c>
      <c r="R54">
        <v>12.21</v>
      </c>
      <c r="S54">
        <v>7.3200000000000021</v>
      </c>
      <c r="T54">
        <v>1</v>
      </c>
      <c r="U54">
        <v>49.78</v>
      </c>
      <c r="V54">
        <v>4.12</v>
      </c>
      <c r="W54">
        <v>13.94</v>
      </c>
      <c r="X54">
        <v>45.259999999999991</v>
      </c>
      <c r="Y54">
        <v>0</v>
      </c>
      <c r="Z54">
        <v>5.5073399999999983</v>
      </c>
      <c r="AA54">
        <v>0</v>
      </c>
      <c r="AB54">
        <v>0</v>
      </c>
      <c r="AC54">
        <v>0</v>
      </c>
      <c r="AD54">
        <v>0</v>
      </c>
      <c r="AE54">
        <v>8.7949422283530296</v>
      </c>
      <c r="AF54">
        <v>6.7587014518564565</v>
      </c>
      <c r="AG54">
        <v>33.419057306029941</v>
      </c>
      <c r="AH54">
        <v>0</v>
      </c>
      <c r="AI54">
        <v>0</v>
      </c>
      <c r="AJ54">
        <v>0</v>
      </c>
      <c r="AK54">
        <v>31.382950528627081</v>
      </c>
      <c r="AL54">
        <v>19.180722030981066</v>
      </c>
      <c r="AM54">
        <v>0</v>
      </c>
      <c r="AN54">
        <v>6.1386728712889464E-2</v>
      </c>
      <c r="AO54">
        <v>0</v>
      </c>
      <c r="AP54">
        <v>0</v>
      </c>
      <c r="AQ54">
        <v>0</v>
      </c>
      <c r="AR54">
        <v>15.15751721014492</v>
      </c>
      <c r="AS54">
        <v>16.85654059776023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4.6500000000000004</v>
      </c>
      <c r="AZ54">
        <v>0</v>
      </c>
      <c r="BA54">
        <v>0</v>
      </c>
      <c r="BB54">
        <v>1.71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663.01552160619281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194.35000000000002</v>
      </c>
      <c r="L55">
        <v>10.68</v>
      </c>
      <c r="M55">
        <v>55.54</v>
      </c>
      <c r="N55">
        <v>29.346363523726929</v>
      </c>
      <c r="O55">
        <v>57.009999999999991</v>
      </c>
      <c r="P55">
        <v>31.04</v>
      </c>
      <c r="Q55">
        <v>5.59</v>
      </c>
      <c r="R55">
        <v>12.21</v>
      </c>
      <c r="S55">
        <v>7.3200000000000021</v>
      </c>
      <c r="T55">
        <v>1</v>
      </c>
      <c r="U55">
        <v>49.78</v>
      </c>
      <c r="V55">
        <v>4.12</v>
      </c>
      <c r="W55">
        <v>13.94</v>
      </c>
      <c r="X55">
        <v>45.259999999999991</v>
      </c>
      <c r="Y55">
        <v>0</v>
      </c>
      <c r="Z55">
        <v>2.7536699999999992</v>
      </c>
      <c r="AA55">
        <v>0</v>
      </c>
      <c r="AB55">
        <v>0</v>
      </c>
      <c r="AC55">
        <v>0</v>
      </c>
      <c r="AD55">
        <v>0</v>
      </c>
      <c r="AE55">
        <v>2.3948452342682178</v>
      </c>
      <c r="AF55">
        <v>6.7587014518564565</v>
      </c>
      <c r="AG55">
        <v>33.419057306029941</v>
      </c>
      <c r="AH55">
        <v>0</v>
      </c>
      <c r="AI55">
        <v>0</v>
      </c>
      <c r="AJ55">
        <v>0</v>
      </c>
      <c r="AK55">
        <v>31.382950528627081</v>
      </c>
      <c r="AL55">
        <v>19.180722030981066</v>
      </c>
      <c r="AM55">
        <v>0</v>
      </c>
      <c r="AN55">
        <v>6.1386728712889464E-2</v>
      </c>
      <c r="AO55">
        <v>0</v>
      </c>
      <c r="AP55">
        <v>0</v>
      </c>
      <c r="AQ55">
        <v>0</v>
      </c>
      <c r="AR55">
        <v>15.15751721014492</v>
      </c>
      <c r="AS55">
        <v>16.85654059776023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4.6500000000000004</v>
      </c>
      <c r="AZ55">
        <v>0</v>
      </c>
      <c r="BA55">
        <v>0</v>
      </c>
      <c r="BB55">
        <v>1.71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651.51175461210778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194.35000000000002</v>
      </c>
      <c r="L56">
        <v>10.68</v>
      </c>
      <c r="M56">
        <v>55.54</v>
      </c>
      <c r="N56">
        <v>29.346363523726929</v>
      </c>
      <c r="O56">
        <v>57.009999999999991</v>
      </c>
      <c r="P56">
        <v>31.04</v>
      </c>
      <c r="Q56">
        <v>5.59</v>
      </c>
      <c r="R56">
        <v>12.21</v>
      </c>
      <c r="S56">
        <v>7.3200000000000021</v>
      </c>
      <c r="T56">
        <v>1</v>
      </c>
      <c r="U56">
        <v>49.78</v>
      </c>
      <c r="V56">
        <v>4.12</v>
      </c>
      <c r="W56">
        <v>13.94</v>
      </c>
      <c r="X56">
        <v>45.259999999999991</v>
      </c>
      <c r="Y56">
        <v>0</v>
      </c>
      <c r="Z56">
        <v>2.7536699999999992</v>
      </c>
      <c r="AA56">
        <v>0</v>
      </c>
      <c r="AB56">
        <v>0</v>
      </c>
      <c r="AC56">
        <v>0</v>
      </c>
      <c r="AD56">
        <v>0</v>
      </c>
      <c r="AE56">
        <v>2.3948452342682178</v>
      </c>
      <c r="AF56">
        <v>4.8816594902020167</v>
      </c>
      <c r="AG56">
        <v>33.419057306029941</v>
      </c>
      <c r="AH56">
        <v>0</v>
      </c>
      <c r="AI56">
        <v>0</v>
      </c>
      <c r="AJ56">
        <v>0</v>
      </c>
      <c r="AK56">
        <v>31.382950528627081</v>
      </c>
      <c r="AL56">
        <v>19.180722030981066</v>
      </c>
      <c r="AM56">
        <v>0</v>
      </c>
      <c r="AN56">
        <v>6.1386728712889464E-2</v>
      </c>
      <c r="AO56">
        <v>0</v>
      </c>
      <c r="AP56">
        <v>0</v>
      </c>
      <c r="AQ56">
        <v>0</v>
      </c>
      <c r="AR56">
        <v>15.15751721014492</v>
      </c>
      <c r="AS56">
        <v>16.85654059776023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4.6500000000000004</v>
      </c>
      <c r="AZ56">
        <v>0</v>
      </c>
      <c r="BA56">
        <v>0</v>
      </c>
      <c r="BB56">
        <v>1.71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649.63471265045325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194.35000000000002</v>
      </c>
      <c r="L57">
        <v>10.68</v>
      </c>
      <c r="M57">
        <v>55.54</v>
      </c>
      <c r="N57">
        <v>29.346363523726929</v>
      </c>
      <c r="O57">
        <v>57.009999999999991</v>
      </c>
      <c r="P57">
        <v>31.04</v>
      </c>
      <c r="Q57">
        <v>5.59</v>
      </c>
      <c r="R57">
        <v>12.21</v>
      </c>
      <c r="S57">
        <v>7.3200000000000021</v>
      </c>
      <c r="T57">
        <v>1</v>
      </c>
      <c r="U57">
        <v>49.78</v>
      </c>
      <c r="V57">
        <v>4.12</v>
      </c>
      <c r="W57">
        <v>13.94</v>
      </c>
      <c r="X57">
        <v>45.259999999999991</v>
      </c>
      <c r="Y57">
        <v>0</v>
      </c>
      <c r="Z57">
        <v>2.7536699999999992</v>
      </c>
      <c r="AA57">
        <v>0</v>
      </c>
      <c r="AB57">
        <v>0</v>
      </c>
      <c r="AC57">
        <v>0</v>
      </c>
      <c r="AD57">
        <v>0</v>
      </c>
      <c r="AE57">
        <v>2.3948452342682178</v>
      </c>
      <c r="AF57">
        <v>4.8816594902020167</v>
      </c>
      <c r="AG57">
        <v>33.419057306029941</v>
      </c>
      <c r="AH57">
        <v>0</v>
      </c>
      <c r="AI57">
        <v>0</v>
      </c>
      <c r="AJ57">
        <v>0</v>
      </c>
      <c r="AK57">
        <v>31.382950528627081</v>
      </c>
      <c r="AL57">
        <v>19.180722030981066</v>
      </c>
      <c r="AM57">
        <v>0</v>
      </c>
      <c r="AN57">
        <v>6.1386728712889464E-2</v>
      </c>
      <c r="AO57">
        <v>0</v>
      </c>
      <c r="AP57">
        <v>0.105408</v>
      </c>
      <c r="AQ57">
        <v>0</v>
      </c>
      <c r="AR57">
        <v>15.15751721014492</v>
      </c>
      <c r="AS57">
        <v>16.85654059776023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4.6500000000000004</v>
      </c>
      <c r="AZ57">
        <v>0</v>
      </c>
      <c r="BA57">
        <v>0</v>
      </c>
      <c r="BB57">
        <v>1.71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649.74012065045326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194.35000000000002</v>
      </c>
      <c r="L58">
        <v>10.68</v>
      </c>
      <c r="M58">
        <v>55.54</v>
      </c>
      <c r="N58">
        <v>29.346363523726929</v>
      </c>
      <c r="O58">
        <v>57.009999999999991</v>
      </c>
      <c r="P58">
        <v>31.04</v>
      </c>
      <c r="Q58">
        <v>5.59</v>
      </c>
      <c r="R58">
        <v>12.21</v>
      </c>
      <c r="S58">
        <v>7.3200000000000021</v>
      </c>
      <c r="T58">
        <v>1</v>
      </c>
      <c r="U58">
        <v>49.78</v>
      </c>
      <c r="V58">
        <v>4.12</v>
      </c>
      <c r="W58">
        <v>13.94</v>
      </c>
      <c r="X58">
        <v>45.259999999999991</v>
      </c>
      <c r="Y58">
        <v>0</v>
      </c>
      <c r="Z58">
        <v>2.7536699999999992</v>
      </c>
      <c r="AA58">
        <v>0</v>
      </c>
      <c r="AB58">
        <v>0</v>
      </c>
      <c r="AC58">
        <v>0</v>
      </c>
      <c r="AD58">
        <v>0</v>
      </c>
      <c r="AE58">
        <v>2.3948452342682178</v>
      </c>
      <c r="AF58">
        <v>4.8816594902020167</v>
      </c>
      <c r="AG58">
        <v>33.419057306029941</v>
      </c>
      <c r="AH58">
        <v>0</v>
      </c>
      <c r="AI58">
        <v>0</v>
      </c>
      <c r="AJ58">
        <v>0</v>
      </c>
      <c r="AK58">
        <v>31.382950528627081</v>
      </c>
      <c r="AL58">
        <v>19.180722030981066</v>
      </c>
      <c r="AM58">
        <v>0</v>
      </c>
      <c r="AN58">
        <v>6.1386728712889464E-2</v>
      </c>
      <c r="AO58">
        <v>0</v>
      </c>
      <c r="AP58">
        <v>0.105408</v>
      </c>
      <c r="AQ58">
        <v>0</v>
      </c>
      <c r="AR58">
        <v>15.15751721014492</v>
      </c>
      <c r="AS58">
        <v>16.85654059776023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4.6500000000000004</v>
      </c>
      <c r="AZ58">
        <v>0</v>
      </c>
      <c r="BA58">
        <v>0</v>
      </c>
      <c r="BB58">
        <v>1.71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649.74012065045326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194.35000000000002</v>
      </c>
      <c r="L59">
        <v>10.68</v>
      </c>
      <c r="M59">
        <v>55.48</v>
      </c>
      <c r="N59">
        <v>29.346363523726929</v>
      </c>
      <c r="O59">
        <v>56.98</v>
      </c>
      <c r="P59">
        <v>31.047767471958586</v>
      </c>
      <c r="Q59">
        <v>5.59</v>
      </c>
      <c r="R59">
        <v>12.21</v>
      </c>
      <c r="S59">
        <v>7.3200000000000021</v>
      </c>
      <c r="T59">
        <v>1</v>
      </c>
      <c r="U59">
        <v>49.78</v>
      </c>
      <c r="V59">
        <v>4.12</v>
      </c>
      <c r="W59">
        <v>13.94</v>
      </c>
      <c r="X59">
        <v>45.259999999999991</v>
      </c>
      <c r="Y59">
        <v>0</v>
      </c>
      <c r="Z59">
        <v>2.7536699999999992</v>
      </c>
      <c r="AA59">
        <v>0</v>
      </c>
      <c r="AB59">
        <v>0</v>
      </c>
      <c r="AC59">
        <v>0</v>
      </c>
      <c r="AD59">
        <v>0</v>
      </c>
      <c r="AE59">
        <v>8.7949422283530296</v>
      </c>
      <c r="AF59">
        <v>6.7587014518564565</v>
      </c>
      <c r="AG59">
        <v>33.419057306029941</v>
      </c>
      <c r="AH59">
        <v>0</v>
      </c>
      <c r="AI59">
        <v>0</v>
      </c>
      <c r="AJ59">
        <v>0</v>
      </c>
      <c r="AK59">
        <v>31.382950528627081</v>
      </c>
      <c r="AL59">
        <v>19.180722030981066</v>
      </c>
      <c r="AM59">
        <v>0</v>
      </c>
      <c r="AN59">
        <v>6.1386728712889464E-2</v>
      </c>
      <c r="AO59">
        <v>0</v>
      </c>
      <c r="AP59">
        <v>0.105408</v>
      </c>
      <c r="AQ59">
        <v>0</v>
      </c>
      <c r="AR59">
        <v>14.92473007246376</v>
      </c>
      <c r="AS59">
        <v>16.85654059776023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4.6500000000000004</v>
      </c>
      <c r="AZ59">
        <v>0</v>
      </c>
      <c r="BA59">
        <v>0</v>
      </c>
      <c r="BB59">
        <v>1.71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657.70223994047024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194.35000000000002</v>
      </c>
      <c r="L60">
        <v>10.68</v>
      </c>
      <c r="M60">
        <v>55.48</v>
      </c>
      <c r="N60">
        <v>29.346363523726929</v>
      </c>
      <c r="O60">
        <v>56.98</v>
      </c>
      <c r="P60">
        <v>31.047767471958586</v>
      </c>
      <c r="Q60">
        <v>5.59</v>
      </c>
      <c r="R60">
        <v>12.21</v>
      </c>
      <c r="S60">
        <v>7.3200000000000021</v>
      </c>
      <c r="T60">
        <v>1</v>
      </c>
      <c r="U60">
        <v>49.78</v>
      </c>
      <c r="V60">
        <v>4.12</v>
      </c>
      <c r="W60">
        <v>13.94</v>
      </c>
      <c r="X60">
        <v>45.259999999999991</v>
      </c>
      <c r="Y60">
        <v>0</v>
      </c>
      <c r="Z60">
        <v>2.7536699999999992</v>
      </c>
      <c r="AA60">
        <v>0</v>
      </c>
      <c r="AB60">
        <v>0</v>
      </c>
      <c r="AC60">
        <v>0</v>
      </c>
      <c r="AD60">
        <v>0</v>
      </c>
      <c r="AE60">
        <v>8.7949422283530296</v>
      </c>
      <c r="AF60">
        <v>6.7587014518564565</v>
      </c>
      <c r="AG60">
        <v>33.419057306029941</v>
      </c>
      <c r="AH60">
        <v>12.21318067632053</v>
      </c>
      <c r="AI60">
        <v>0</v>
      </c>
      <c r="AJ60">
        <v>0</v>
      </c>
      <c r="AK60">
        <v>31.382950528627081</v>
      </c>
      <c r="AL60">
        <v>19.180722030981066</v>
      </c>
      <c r="AM60">
        <v>0</v>
      </c>
      <c r="AN60">
        <v>6.1386728712889464E-2</v>
      </c>
      <c r="AO60">
        <v>0</v>
      </c>
      <c r="AP60">
        <v>0.105408</v>
      </c>
      <c r="AQ60">
        <v>0</v>
      </c>
      <c r="AR60">
        <v>14.92473007246376</v>
      </c>
      <c r="AS60">
        <v>16.85654059776023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4.6500000000000004</v>
      </c>
      <c r="AZ60">
        <v>0</v>
      </c>
      <c r="BA60">
        <v>0.62</v>
      </c>
      <c r="BB60">
        <v>1.71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670.53542061679082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194.35000000000002</v>
      </c>
      <c r="L61">
        <v>10.68</v>
      </c>
      <c r="M61">
        <v>54.989999999999995</v>
      </c>
      <c r="N61">
        <v>29.346363523726929</v>
      </c>
      <c r="O61">
        <v>56.179999999999993</v>
      </c>
      <c r="P61">
        <v>31.019999999999992</v>
      </c>
      <c r="Q61">
        <v>5.59</v>
      </c>
      <c r="R61">
        <v>12.21</v>
      </c>
      <c r="S61">
        <v>7.3200000000000021</v>
      </c>
      <c r="T61">
        <v>1</v>
      </c>
      <c r="U61">
        <v>49.78</v>
      </c>
      <c r="V61">
        <v>4.12</v>
      </c>
      <c r="W61">
        <v>13.68</v>
      </c>
      <c r="X61">
        <v>42.8</v>
      </c>
      <c r="Y61">
        <v>0</v>
      </c>
      <c r="Z61">
        <v>2.7536699999999992</v>
      </c>
      <c r="AA61">
        <v>0</v>
      </c>
      <c r="AB61">
        <v>0</v>
      </c>
      <c r="AC61">
        <v>0</v>
      </c>
      <c r="AD61">
        <v>0</v>
      </c>
      <c r="AE61">
        <v>8.7949422283530296</v>
      </c>
      <c r="AF61">
        <v>6.7587014518564565</v>
      </c>
      <c r="AG61">
        <v>33.419057306029941</v>
      </c>
      <c r="AH61">
        <v>12.21318067632053</v>
      </c>
      <c r="AI61">
        <v>0</v>
      </c>
      <c r="AJ61">
        <v>0</v>
      </c>
      <c r="AK61">
        <v>31.382950528627081</v>
      </c>
      <c r="AL61">
        <v>19.180722030981066</v>
      </c>
      <c r="AM61">
        <v>0</v>
      </c>
      <c r="AN61">
        <v>6.1386728712889464E-2</v>
      </c>
      <c r="AO61">
        <v>0</v>
      </c>
      <c r="AP61">
        <v>0.105408</v>
      </c>
      <c r="AQ61">
        <v>0</v>
      </c>
      <c r="AR61">
        <v>14.92473007246376</v>
      </c>
      <c r="AS61">
        <v>16.85654059776023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4.6500000000000004</v>
      </c>
      <c r="AZ61">
        <v>0</v>
      </c>
      <c r="BA61">
        <v>0.62</v>
      </c>
      <c r="BB61">
        <v>1.71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666.49765314483216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194.35000000000002</v>
      </c>
      <c r="L62">
        <v>10.68</v>
      </c>
      <c r="M62">
        <v>54.989999999999995</v>
      </c>
      <c r="N62">
        <v>29.346363523726929</v>
      </c>
      <c r="O62">
        <v>56.179999999999993</v>
      </c>
      <c r="P62">
        <v>31.019999999999992</v>
      </c>
      <c r="Q62">
        <v>5.59</v>
      </c>
      <c r="R62">
        <v>12.21</v>
      </c>
      <c r="S62">
        <v>7.3200000000000021</v>
      </c>
      <c r="T62">
        <v>1</v>
      </c>
      <c r="U62">
        <v>49.78</v>
      </c>
      <c r="V62">
        <v>4.12</v>
      </c>
      <c r="W62">
        <v>13.68</v>
      </c>
      <c r="X62">
        <v>42.24</v>
      </c>
      <c r="Y62">
        <v>0</v>
      </c>
      <c r="Z62">
        <v>2.7536699999999992</v>
      </c>
      <c r="AA62">
        <v>0</v>
      </c>
      <c r="AB62">
        <v>0</v>
      </c>
      <c r="AC62">
        <v>0</v>
      </c>
      <c r="AD62">
        <v>0</v>
      </c>
      <c r="AE62">
        <v>8.7949422283530296</v>
      </c>
      <c r="AF62">
        <v>6.7587014518564565</v>
      </c>
      <c r="AG62">
        <v>33.419057306029941</v>
      </c>
      <c r="AH62">
        <v>12.21318067632053</v>
      </c>
      <c r="AI62">
        <v>0</v>
      </c>
      <c r="AJ62">
        <v>0</v>
      </c>
      <c r="AK62">
        <v>31.382950528627081</v>
      </c>
      <c r="AL62">
        <v>19.180722030981066</v>
      </c>
      <c r="AM62">
        <v>0</v>
      </c>
      <c r="AN62">
        <v>6.1386728712889464E-2</v>
      </c>
      <c r="AO62">
        <v>0</v>
      </c>
      <c r="AP62">
        <v>0.105408</v>
      </c>
      <c r="AQ62">
        <v>0</v>
      </c>
      <c r="AR62">
        <v>14.92473007246376</v>
      </c>
      <c r="AS62">
        <v>16.85654059776023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4.6500000000000004</v>
      </c>
      <c r="AZ62">
        <v>0</v>
      </c>
      <c r="BA62">
        <v>0.62</v>
      </c>
      <c r="BB62">
        <v>1.71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665.9376531448321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194.35000000000002</v>
      </c>
      <c r="L63">
        <v>10.68</v>
      </c>
      <c r="M63">
        <v>48.199999999999996</v>
      </c>
      <c r="N63">
        <v>29.34688858263543</v>
      </c>
      <c r="O63">
        <v>53.94</v>
      </c>
      <c r="P63">
        <v>13.290000000000003</v>
      </c>
      <c r="Q63">
        <v>5.59</v>
      </c>
      <c r="R63">
        <v>12.21</v>
      </c>
      <c r="S63">
        <v>7.3200000000000021</v>
      </c>
      <c r="T63">
        <v>1</v>
      </c>
      <c r="U63">
        <v>49.78</v>
      </c>
      <c r="V63">
        <v>4.12</v>
      </c>
      <c r="W63">
        <v>13.26</v>
      </c>
      <c r="X63">
        <v>41.13</v>
      </c>
      <c r="Y63">
        <v>0</v>
      </c>
      <c r="Z63">
        <v>2.7536699999999992</v>
      </c>
      <c r="AA63">
        <v>0</v>
      </c>
      <c r="AB63">
        <v>0</v>
      </c>
      <c r="AC63">
        <v>0</v>
      </c>
      <c r="AD63">
        <v>4.5537558206941187</v>
      </c>
      <c r="AE63">
        <v>8.7949422283530296</v>
      </c>
      <c r="AF63">
        <v>6.7587014518564565</v>
      </c>
      <c r="AG63">
        <v>33.419057306029941</v>
      </c>
      <c r="AH63">
        <v>12.21318067632053</v>
      </c>
      <c r="AI63">
        <v>0</v>
      </c>
      <c r="AJ63">
        <v>0</v>
      </c>
      <c r="AK63">
        <v>31.382950528627081</v>
      </c>
      <c r="AL63">
        <v>19.180722030981066</v>
      </c>
      <c r="AM63">
        <v>0</v>
      </c>
      <c r="AN63">
        <v>6.1386728712889464E-2</v>
      </c>
      <c r="AO63">
        <v>0</v>
      </c>
      <c r="AP63">
        <v>0.105408</v>
      </c>
      <c r="AQ63">
        <v>0</v>
      </c>
      <c r="AR63">
        <v>14.92473007246376</v>
      </c>
      <c r="AS63">
        <v>16.85654059776023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4.6500000000000004</v>
      </c>
      <c r="AZ63">
        <v>0</v>
      </c>
      <c r="BA63">
        <v>0.62</v>
      </c>
      <c r="BB63">
        <v>1.71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642.20193402443465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194.35000000000002</v>
      </c>
      <c r="L64">
        <v>10.68</v>
      </c>
      <c r="M64">
        <v>48.199999999999996</v>
      </c>
      <c r="N64">
        <v>29.34688858263543</v>
      </c>
      <c r="O64">
        <v>53.94</v>
      </c>
      <c r="P64">
        <v>13.290000000000003</v>
      </c>
      <c r="Q64">
        <v>5.59</v>
      </c>
      <c r="R64">
        <v>12.21</v>
      </c>
      <c r="S64">
        <v>7.3200000000000021</v>
      </c>
      <c r="T64">
        <v>1</v>
      </c>
      <c r="U64">
        <v>49.78</v>
      </c>
      <c r="V64">
        <v>4.12</v>
      </c>
      <c r="W64">
        <v>13.234392430278882</v>
      </c>
      <c r="X64">
        <v>41.13</v>
      </c>
      <c r="Y64">
        <v>0</v>
      </c>
      <c r="Z64">
        <v>2.7536699999999992</v>
      </c>
      <c r="AA64">
        <v>0</v>
      </c>
      <c r="AB64">
        <v>0</v>
      </c>
      <c r="AC64">
        <v>0</v>
      </c>
      <c r="AD64">
        <v>4.5537558206941187</v>
      </c>
      <c r="AE64">
        <v>8.7949422283530296</v>
      </c>
      <c r="AF64">
        <v>6.7587014518564565</v>
      </c>
      <c r="AG64">
        <v>33.419057306029941</v>
      </c>
      <c r="AH64">
        <v>12.21318067632053</v>
      </c>
      <c r="AI64">
        <v>0</v>
      </c>
      <c r="AJ64">
        <v>0</v>
      </c>
      <c r="AK64">
        <v>31.382950528627081</v>
      </c>
      <c r="AL64">
        <v>19.180722030981066</v>
      </c>
      <c r="AM64">
        <v>0</v>
      </c>
      <c r="AN64">
        <v>6.1386728712889464E-2</v>
      </c>
      <c r="AO64">
        <v>0</v>
      </c>
      <c r="AP64">
        <v>0.105408</v>
      </c>
      <c r="AQ64">
        <v>0</v>
      </c>
      <c r="AR64">
        <v>14.92473007246376</v>
      </c>
      <c r="AS64">
        <v>16.85654059776023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4.6500000000000004</v>
      </c>
      <c r="AZ64">
        <v>0</v>
      </c>
      <c r="BA64">
        <v>0.62</v>
      </c>
      <c r="BB64">
        <v>1.71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642.1763264547136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194.35000000000002</v>
      </c>
      <c r="L65">
        <v>10.280292727376274</v>
      </c>
      <c r="M65">
        <v>42.32</v>
      </c>
      <c r="N65">
        <v>30.159999999999997</v>
      </c>
      <c r="O65">
        <v>77.289999999999992</v>
      </c>
      <c r="P65">
        <v>34</v>
      </c>
      <c r="Q65">
        <v>5.59</v>
      </c>
      <c r="R65">
        <v>12.21</v>
      </c>
      <c r="S65">
        <v>7.3200000000000021</v>
      </c>
      <c r="T65">
        <v>1</v>
      </c>
      <c r="U65">
        <v>49.78</v>
      </c>
      <c r="V65">
        <v>4.12</v>
      </c>
      <c r="W65">
        <v>13.110000000000001</v>
      </c>
      <c r="X65">
        <v>37.44560806848834</v>
      </c>
      <c r="Y65">
        <v>0</v>
      </c>
      <c r="Z65">
        <v>2.7536699999999992</v>
      </c>
      <c r="AA65">
        <v>0</v>
      </c>
      <c r="AB65">
        <v>0</v>
      </c>
      <c r="AC65">
        <v>0</v>
      </c>
      <c r="AD65">
        <v>4.5537558206941187</v>
      </c>
      <c r="AE65">
        <v>8.7949422283530296</v>
      </c>
      <c r="AF65">
        <v>6.7587014518564565</v>
      </c>
      <c r="AG65">
        <v>33.419057306029941</v>
      </c>
      <c r="AH65">
        <v>24.42176647654011</v>
      </c>
      <c r="AI65">
        <v>0</v>
      </c>
      <c r="AJ65">
        <v>0</v>
      </c>
      <c r="AK65">
        <v>31.382950528627081</v>
      </c>
      <c r="AL65">
        <v>19.180722030981066</v>
      </c>
      <c r="AM65">
        <v>0</v>
      </c>
      <c r="AN65">
        <v>6.1386728712889464E-2</v>
      </c>
      <c r="AO65">
        <v>0</v>
      </c>
      <c r="AP65">
        <v>0.105408</v>
      </c>
      <c r="AQ65">
        <v>0</v>
      </c>
      <c r="AR65">
        <v>14.92473007246376</v>
      </c>
      <c r="AS65">
        <v>16.85654059776023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4.6500000000000004</v>
      </c>
      <c r="AZ65">
        <v>0</v>
      </c>
      <c r="BA65">
        <v>1.25</v>
      </c>
      <c r="BB65">
        <v>1.71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689.79953203788352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194.35000000000002</v>
      </c>
      <c r="L66">
        <v>10.280292727376274</v>
      </c>
      <c r="M66">
        <v>42.32</v>
      </c>
      <c r="N66">
        <v>30.159999999999997</v>
      </c>
      <c r="O66">
        <v>77.289999999999992</v>
      </c>
      <c r="P66">
        <v>34</v>
      </c>
      <c r="Q66">
        <v>5.59</v>
      </c>
      <c r="R66">
        <v>12.21</v>
      </c>
      <c r="S66">
        <v>7.3200000000000021</v>
      </c>
      <c r="T66">
        <v>1</v>
      </c>
      <c r="U66">
        <v>49.78</v>
      </c>
      <c r="V66">
        <v>4.12</v>
      </c>
      <c r="W66">
        <v>13.110000000000001</v>
      </c>
      <c r="X66">
        <v>37.299999999999997</v>
      </c>
      <c r="Y66">
        <v>0</v>
      </c>
      <c r="Z66">
        <v>2.7536699999999992</v>
      </c>
      <c r="AA66">
        <v>0</v>
      </c>
      <c r="AB66">
        <v>0</v>
      </c>
      <c r="AC66">
        <v>0</v>
      </c>
      <c r="AD66">
        <v>4.5537558206941187</v>
      </c>
      <c r="AE66">
        <v>8.7949422283530296</v>
      </c>
      <c r="AF66">
        <v>6.7587014518564565</v>
      </c>
      <c r="AG66">
        <v>33.419057306029941</v>
      </c>
      <c r="AH66">
        <v>24.42176647654011</v>
      </c>
      <c r="AI66">
        <v>0</v>
      </c>
      <c r="AJ66">
        <v>0</v>
      </c>
      <c r="AK66">
        <v>31.382950528627081</v>
      </c>
      <c r="AL66">
        <v>19.180722030981066</v>
      </c>
      <c r="AM66">
        <v>0</v>
      </c>
      <c r="AN66">
        <v>6.1386728712889464E-2</v>
      </c>
      <c r="AO66">
        <v>0</v>
      </c>
      <c r="AP66">
        <v>0.105408</v>
      </c>
      <c r="AQ66">
        <v>0</v>
      </c>
      <c r="AR66">
        <v>14.92473007246376</v>
      </c>
      <c r="AS66">
        <v>16.85654059776023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4.6500000000000004</v>
      </c>
      <c r="AZ66">
        <v>0</v>
      </c>
      <c r="BA66">
        <v>1.25</v>
      </c>
      <c r="BB66">
        <v>1.71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689.65392396939512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251.59000000000003</v>
      </c>
      <c r="L67">
        <v>10.280292727376274</v>
      </c>
      <c r="M67">
        <v>35.300000000000004</v>
      </c>
      <c r="N67">
        <v>29.346363523726929</v>
      </c>
      <c r="O67">
        <v>74.350000000000009</v>
      </c>
      <c r="P67">
        <v>32.64</v>
      </c>
      <c r="Q67">
        <v>5.28</v>
      </c>
      <c r="R67">
        <v>11.049999999999999</v>
      </c>
      <c r="S67">
        <v>7.3200000000000021</v>
      </c>
      <c r="T67">
        <v>1</v>
      </c>
      <c r="U67">
        <v>49.78</v>
      </c>
      <c r="V67">
        <v>4.12</v>
      </c>
      <c r="W67">
        <v>12.01</v>
      </c>
      <c r="X67">
        <v>35.819999999999993</v>
      </c>
      <c r="Y67">
        <v>0</v>
      </c>
      <c r="Z67">
        <v>2.7536699999999992</v>
      </c>
      <c r="AA67">
        <v>0</v>
      </c>
      <c r="AB67">
        <v>0</v>
      </c>
      <c r="AC67">
        <v>0</v>
      </c>
      <c r="AD67">
        <v>4.5537558206941187</v>
      </c>
      <c r="AE67">
        <v>8.7949422283530296</v>
      </c>
      <c r="AF67">
        <v>6.7587014518564565</v>
      </c>
      <c r="AG67">
        <v>33.419057306029941</v>
      </c>
      <c r="AH67">
        <v>24.42176647654011</v>
      </c>
      <c r="AI67">
        <v>1.9063023547609808</v>
      </c>
      <c r="AJ67">
        <v>0</v>
      </c>
      <c r="AK67">
        <v>31.382950528627081</v>
      </c>
      <c r="AL67">
        <v>19.180722030981066</v>
      </c>
      <c r="AM67">
        <v>0</v>
      </c>
      <c r="AN67">
        <v>6.1386728712889464E-2</v>
      </c>
      <c r="AO67">
        <v>0</v>
      </c>
      <c r="AP67">
        <v>0.105408</v>
      </c>
      <c r="AQ67">
        <v>8.3796308856495116</v>
      </c>
      <c r="AR67">
        <v>14.92473007246376</v>
      </c>
      <c r="AS67">
        <v>16.85654059776023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4.6500000000000004</v>
      </c>
      <c r="AZ67">
        <v>0</v>
      </c>
      <c r="BA67">
        <v>1.25</v>
      </c>
      <c r="BB67">
        <v>1.71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740.9962207335326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271.49249336429995</v>
      </c>
      <c r="L68">
        <v>10.280292727376274</v>
      </c>
      <c r="M68">
        <v>58.263040726143565</v>
      </c>
      <c r="N68">
        <v>50.84</v>
      </c>
      <c r="O68">
        <v>74.350000000000009</v>
      </c>
      <c r="P68">
        <v>32.64</v>
      </c>
      <c r="Q68">
        <v>5.28</v>
      </c>
      <c r="R68">
        <v>11.049999999999999</v>
      </c>
      <c r="S68">
        <v>7.3200000000000021</v>
      </c>
      <c r="T68">
        <v>1</v>
      </c>
      <c r="U68">
        <v>49.78</v>
      </c>
      <c r="V68">
        <v>4.12</v>
      </c>
      <c r="W68">
        <v>19.366076585059638</v>
      </c>
      <c r="X68">
        <v>62.65</v>
      </c>
      <c r="Y68">
        <v>0</v>
      </c>
      <c r="Z68">
        <v>2.7536699999999992</v>
      </c>
      <c r="AA68">
        <v>6.0669789492217907</v>
      </c>
      <c r="AB68">
        <v>0</v>
      </c>
      <c r="AC68">
        <v>0</v>
      </c>
      <c r="AD68">
        <v>4.5537558206941187</v>
      </c>
      <c r="AE68">
        <v>8.7949422283530296</v>
      </c>
      <c r="AF68">
        <v>6.7587014518564565</v>
      </c>
      <c r="AG68">
        <v>33.419057306029941</v>
      </c>
      <c r="AH68">
        <v>24.42176647654011</v>
      </c>
      <c r="AI68">
        <v>1.9063023547609808</v>
      </c>
      <c r="AJ68">
        <v>0</v>
      </c>
      <c r="AK68">
        <v>31.382950528627081</v>
      </c>
      <c r="AL68">
        <v>19.180722030981066</v>
      </c>
      <c r="AM68">
        <v>0</v>
      </c>
      <c r="AN68">
        <v>6.1386728712889464E-2</v>
      </c>
      <c r="AO68">
        <v>0</v>
      </c>
      <c r="AP68">
        <v>0.105408</v>
      </c>
      <c r="AQ68">
        <v>8.3796308856495116</v>
      </c>
      <c r="AR68">
        <v>14.92473007246376</v>
      </c>
      <c r="AS68">
        <v>16.85654059776023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4.6500000000000004</v>
      </c>
      <c r="AZ68">
        <v>0</v>
      </c>
      <c r="BA68">
        <v>1.25</v>
      </c>
      <c r="BB68">
        <v>1.71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845.60844683453058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271.49249336429995</v>
      </c>
      <c r="L69">
        <v>10.280292727376274</v>
      </c>
      <c r="M69">
        <v>64.190000000000012</v>
      </c>
      <c r="N69">
        <v>53.354904507257444</v>
      </c>
      <c r="O69">
        <v>74.350000000000009</v>
      </c>
      <c r="P69">
        <v>32.64</v>
      </c>
      <c r="Q69">
        <v>5.6844409695074285</v>
      </c>
      <c r="R69">
        <v>11.889999999999999</v>
      </c>
      <c r="S69">
        <v>7.85</v>
      </c>
      <c r="T69">
        <v>1</v>
      </c>
      <c r="U69">
        <v>49.78</v>
      </c>
      <c r="V69">
        <v>4.12</v>
      </c>
      <c r="W69">
        <v>13.65</v>
      </c>
      <c r="X69">
        <v>42.33</v>
      </c>
      <c r="Y69">
        <v>0</v>
      </c>
      <c r="Z69">
        <v>2.7536699999999992</v>
      </c>
      <c r="AA69">
        <v>6.2712230760509859</v>
      </c>
      <c r="AB69">
        <v>0</v>
      </c>
      <c r="AC69">
        <v>0</v>
      </c>
      <c r="AD69">
        <v>4.5537558206941187</v>
      </c>
      <c r="AE69">
        <v>8.7949422283530296</v>
      </c>
      <c r="AF69">
        <v>6.7587014518564565</v>
      </c>
      <c r="AG69">
        <v>33.419057306029941</v>
      </c>
      <c r="AH69">
        <v>24.42176647654011</v>
      </c>
      <c r="AI69">
        <v>7.4867370930322297</v>
      </c>
      <c r="AJ69">
        <v>0</v>
      </c>
      <c r="AK69">
        <v>31.382950528627081</v>
      </c>
      <c r="AL69">
        <v>19.180722030981066</v>
      </c>
      <c r="AM69">
        <v>0</v>
      </c>
      <c r="AN69">
        <v>6.1386728712889464E-2</v>
      </c>
      <c r="AO69">
        <v>0</v>
      </c>
      <c r="AP69">
        <v>0.105408</v>
      </c>
      <c r="AQ69">
        <v>8.3796308856495116</v>
      </c>
      <c r="AR69">
        <v>14.92473007246376</v>
      </c>
      <c r="AS69">
        <v>16.85654059776023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4.6500000000000004</v>
      </c>
      <c r="AZ69">
        <v>0</v>
      </c>
      <c r="BA69">
        <v>1.25</v>
      </c>
      <c r="BB69">
        <v>1.71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835.57335386519276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271.49249336429995</v>
      </c>
      <c r="L70">
        <v>10.280292727376274</v>
      </c>
      <c r="M70">
        <v>64.319999999999993</v>
      </c>
      <c r="N70">
        <v>53.355490958255871</v>
      </c>
      <c r="O70">
        <v>74.349999999999994</v>
      </c>
      <c r="P70">
        <v>32.64</v>
      </c>
      <c r="Q70">
        <v>5.6844409695074285</v>
      </c>
      <c r="R70">
        <v>11.889999999999999</v>
      </c>
      <c r="S70">
        <v>7.85</v>
      </c>
      <c r="T70">
        <v>1</v>
      </c>
      <c r="U70">
        <v>49.78</v>
      </c>
      <c r="V70">
        <v>4.12</v>
      </c>
      <c r="W70">
        <v>13.65</v>
      </c>
      <c r="X70">
        <v>41.08</v>
      </c>
      <c r="Y70">
        <v>0</v>
      </c>
      <c r="Z70">
        <v>2.7536699999999992</v>
      </c>
      <c r="AA70">
        <v>6.2712230760509859</v>
      </c>
      <c r="AB70">
        <v>0</v>
      </c>
      <c r="AC70">
        <v>0</v>
      </c>
      <c r="AD70">
        <v>4.5537558206941187</v>
      </c>
      <c r="AE70">
        <v>8.7949422283530296</v>
      </c>
      <c r="AF70">
        <v>6.7587014518564565</v>
      </c>
      <c r="AG70">
        <v>33.419057306029941</v>
      </c>
      <c r="AH70">
        <v>24.42176647654011</v>
      </c>
      <c r="AI70">
        <v>7.4867370930322297</v>
      </c>
      <c r="AJ70">
        <v>0</v>
      </c>
      <c r="AK70">
        <v>31.382950528627081</v>
      </c>
      <c r="AL70">
        <v>19.180722030981066</v>
      </c>
      <c r="AM70">
        <v>0</v>
      </c>
      <c r="AN70">
        <v>6.1386728712889464E-2</v>
      </c>
      <c r="AO70">
        <v>0</v>
      </c>
      <c r="AP70">
        <v>0.105408</v>
      </c>
      <c r="AQ70">
        <v>16.552439671414358</v>
      </c>
      <c r="AR70">
        <v>14.92473007246376</v>
      </c>
      <c r="AS70">
        <v>16.85654059776023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4.6500000000000004</v>
      </c>
      <c r="AZ70">
        <v>0</v>
      </c>
      <c r="BA70">
        <v>1.25</v>
      </c>
      <c r="BB70">
        <v>1.71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842.62674910195608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271.49249336429995</v>
      </c>
      <c r="L71">
        <v>10.32</v>
      </c>
      <c r="M71">
        <v>64.33</v>
      </c>
      <c r="N71">
        <v>53.355490958255871</v>
      </c>
      <c r="O71">
        <v>74.349999999999994</v>
      </c>
      <c r="P71">
        <v>32.64</v>
      </c>
      <c r="Q71">
        <v>5.7444358578052555</v>
      </c>
      <c r="R71">
        <v>11.77</v>
      </c>
      <c r="S71">
        <v>7.85</v>
      </c>
      <c r="T71">
        <v>1</v>
      </c>
      <c r="U71">
        <v>49.78</v>
      </c>
      <c r="V71">
        <v>4.12</v>
      </c>
      <c r="W71">
        <v>13.164392523364485</v>
      </c>
      <c r="X71">
        <v>39.11</v>
      </c>
      <c r="Y71">
        <v>0</v>
      </c>
      <c r="Z71">
        <v>2.7536699999999992</v>
      </c>
      <c r="AA71">
        <v>12.547088064075364</v>
      </c>
      <c r="AB71">
        <v>0</v>
      </c>
      <c r="AC71">
        <v>0</v>
      </c>
      <c r="AD71">
        <v>4.5537558206941187</v>
      </c>
      <c r="AE71">
        <v>8.7949422283530296</v>
      </c>
      <c r="AF71">
        <v>6.7587014518564565</v>
      </c>
      <c r="AG71">
        <v>33.419057306029941</v>
      </c>
      <c r="AH71">
        <v>24.42176647654011</v>
      </c>
      <c r="AI71">
        <v>8.7052935619351324</v>
      </c>
      <c r="AJ71">
        <v>0</v>
      </c>
      <c r="AK71">
        <v>31.382950528627081</v>
      </c>
      <c r="AL71">
        <v>19.180722030981066</v>
      </c>
      <c r="AM71">
        <v>0</v>
      </c>
      <c r="AN71">
        <v>6.1386728712889464E-2</v>
      </c>
      <c r="AO71">
        <v>0</v>
      </c>
      <c r="AP71">
        <v>0.105408</v>
      </c>
      <c r="AQ71">
        <v>16.759261771299023</v>
      </c>
      <c r="AR71">
        <v>14.691942934782606</v>
      </c>
      <c r="AS71">
        <v>16.85654059776023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4.6500000000000004</v>
      </c>
      <c r="AZ71">
        <v>0</v>
      </c>
      <c r="BA71">
        <v>1.25</v>
      </c>
      <c r="BB71">
        <v>1.71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847.62930020537294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271.49249336429995</v>
      </c>
      <c r="L72">
        <v>10.32</v>
      </c>
      <c r="M72">
        <v>64.190000000000012</v>
      </c>
      <c r="N72">
        <v>53.355490958255871</v>
      </c>
      <c r="O72">
        <v>74.349999999999994</v>
      </c>
      <c r="P72">
        <v>32.64</v>
      </c>
      <c r="Q72">
        <v>5.7444358578052555</v>
      </c>
      <c r="R72">
        <v>11.77</v>
      </c>
      <c r="S72">
        <v>7.85</v>
      </c>
      <c r="T72">
        <v>1</v>
      </c>
      <c r="U72">
        <v>49.78</v>
      </c>
      <c r="V72">
        <v>4.12</v>
      </c>
      <c r="W72">
        <v>13.164392523364485</v>
      </c>
      <c r="X72">
        <v>39.11</v>
      </c>
      <c r="Y72">
        <v>0</v>
      </c>
      <c r="Z72">
        <v>2.7536699999999992</v>
      </c>
      <c r="AA72">
        <v>12.547088064075364</v>
      </c>
      <c r="AB72">
        <v>1.458606856633277</v>
      </c>
      <c r="AC72">
        <v>0</v>
      </c>
      <c r="AD72">
        <v>4.5537558206941187</v>
      </c>
      <c r="AE72">
        <v>8.7949422283530296</v>
      </c>
      <c r="AF72">
        <v>6.7587014518564565</v>
      </c>
      <c r="AG72">
        <v>33.419057306029941</v>
      </c>
      <c r="AH72">
        <v>24.42176647654011</v>
      </c>
      <c r="AI72">
        <v>8.7052935619351324</v>
      </c>
      <c r="AJ72">
        <v>0</v>
      </c>
      <c r="AK72">
        <v>31.382950528627081</v>
      </c>
      <c r="AL72">
        <v>19.180722030981066</v>
      </c>
      <c r="AM72">
        <v>0</v>
      </c>
      <c r="AN72">
        <v>6.1386728712889464E-2</v>
      </c>
      <c r="AO72">
        <v>0</v>
      </c>
      <c r="AP72">
        <v>0.105408</v>
      </c>
      <c r="AQ72">
        <v>25.14556433758997</v>
      </c>
      <c r="AR72">
        <v>14.691942934782606</v>
      </c>
      <c r="AS72">
        <v>16.85654059776023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4.6500000000000004</v>
      </c>
      <c r="AZ72">
        <v>0</v>
      </c>
      <c r="BA72">
        <v>1.25</v>
      </c>
      <c r="BB72">
        <v>1.71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857.33420962829712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269.33</v>
      </c>
      <c r="L73">
        <v>13.089700984535259</v>
      </c>
      <c r="M73">
        <v>64.190000000000012</v>
      </c>
      <c r="N73">
        <v>53.355490958255871</v>
      </c>
      <c r="O73">
        <v>74.349999999999994</v>
      </c>
      <c r="P73">
        <v>32.64</v>
      </c>
      <c r="Q73">
        <v>6.05</v>
      </c>
      <c r="R73">
        <v>11.33</v>
      </c>
      <c r="S73">
        <v>6.1735036910846111</v>
      </c>
      <c r="T73">
        <v>1</v>
      </c>
      <c r="U73">
        <v>49.78</v>
      </c>
      <c r="V73">
        <v>3.84</v>
      </c>
      <c r="W73">
        <v>13.94</v>
      </c>
      <c r="X73">
        <v>42.2</v>
      </c>
      <c r="Y73">
        <v>0</v>
      </c>
      <c r="Z73">
        <v>2.7536699999999992</v>
      </c>
      <c r="AA73">
        <v>12.547088064075364</v>
      </c>
      <c r="AB73">
        <v>7.2145649269551022</v>
      </c>
      <c r="AC73">
        <v>0</v>
      </c>
      <c r="AD73">
        <v>4.5537558206941187</v>
      </c>
      <c r="AE73">
        <v>8.7949422283530296</v>
      </c>
      <c r="AF73">
        <v>6.7587014518564565</v>
      </c>
      <c r="AG73">
        <v>33.419057306029941</v>
      </c>
      <c r="AH73">
        <v>24.42176647654011</v>
      </c>
      <c r="AI73">
        <v>8.7052935619351324</v>
      </c>
      <c r="AJ73">
        <v>0</v>
      </c>
      <c r="AK73">
        <v>31.382950528627081</v>
      </c>
      <c r="AL73">
        <v>19.180722030981066</v>
      </c>
      <c r="AM73">
        <v>0</v>
      </c>
      <c r="AN73">
        <v>6.1386728712889464E-2</v>
      </c>
      <c r="AO73">
        <v>0</v>
      </c>
      <c r="AP73">
        <v>0.105408</v>
      </c>
      <c r="AQ73">
        <v>25.14556433758997</v>
      </c>
      <c r="AR73">
        <v>14.691942934782606</v>
      </c>
      <c r="AS73">
        <v>16.85654059776023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4.6500000000000004</v>
      </c>
      <c r="AZ73">
        <v>1.08</v>
      </c>
      <c r="BA73">
        <v>1.25</v>
      </c>
      <c r="BB73">
        <v>1.71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866.55205062876917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269.33</v>
      </c>
      <c r="L74">
        <v>13.309999999999997</v>
      </c>
      <c r="M74">
        <v>64.190000000000012</v>
      </c>
      <c r="N74">
        <v>53.355490958255871</v>
      </c>
      <c r="O74">
        <v>74.349999999999994</v>
      </c>
      <c r="P74">
        <v>32.64</v>
      </c>
      <c r="Q74">
        <v>5.08</v>
      </c>
      <c r="R74">
        <v>10.63</v>
      </c>
      <c r="S74">
        <v>6.7100000000000009</v>
      </c>
      <c r="T74">
        <v>1</v>
      </c>
      <c r="U74">
        <v>49.78</v>
      </c>
      <c r="V74">
        <v>3.99</v>
      </c>
      <c r="W74">
        <v>16.14</v>
      </c>
      <c r="X74">
        <v>42.2</v>
      </c>
      <c r="Y74">
        <v>0</v>
      </c>
      <c r="Z74">
        <v>2.7536699999999992</v>
      </c>
      <c r="AA74">
        <v>18.818311140126351</v>
      </c>
      <c r="AB74">
        <v>7.2145649269551022</v>
      </c>
      <c r="AC74">
        <v>0</v>
      </c>
      <c r="AD74">
        <v>4.5537558206941187</v>
      </c>
      <c r="AE74">
        <v>8.7949422283530296</v>
      </c>
      <c r="AF74">
        <v>6.7587014518564565</v>
      </c>
      <c r="AG74">
        <v>33.419057306029941</v>
      </c>
      <c r="AH74">
        <v>24.42176647654011</v>
      </c>
      <c r="AI74">
        <v>8.7052935619351324</v>
      </c>
      <c r="AJ74">
        <v>0</v>
      </c>
      <c r="AK74">
        <v>31.382950528627081</v>
      </c>
      <c r="AL74">
        <v>19.180722030981066</v>
      </c>
      <c r="AM74">
        <v>8.3662876653284499</v>
      </c>
      <c r="AN74">
        <v>6.1386728712889464E-2</v>
      </c>
      <c r="AO74">
        <v>0</v>
      </c>
      <c r="AP74">
        <v>0.105408</v>
      </c>
      <c r="AQ74">
        <v>25.14556433758997</v>
      </c>
      <c r="AR74">
        <v>14.691942934782606</v>
      </c>
      <c r="AS74">
        <v>16.85654059776023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4.6500000000000004</v>
      </c>
      <c r="AZ74">
        <v>2.15</v>
      </c>
      <c r="BA74">
        <v>1.25</v>
      </c>
      <c r="BB74">
        <v>1.71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883.6963566945285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269.44</v>
      </c>
      <c r="L75">
        <v>17.28</v>
      </c>
      <c r="M75">
        <v>64.190000000000012</v>
      </c>
      <c r="N75">
        <v>53.355490958255871</v>
      </c>
      <c r="O75">
        <v>74.349999999999994</v>
      </c>
      <c r="P75">
        <v>32.64</v>
      </c>
      <c r="Q75">
        <v>8.18</v>
      </c>
      <c r="R75">
        <v>17.23</v>
      </c>
      <c r="S75">
        <v>10.98</v>
      </c>
      <c r="T75">
        <v>0.78</v>
      </c>
      <c r="U75">
        <v>49.78</v>
      </c>
      <c r="V75">
        <v>5.87</v>
      </c>
      <c r="W75">
        <v>19.36</v>
      </c>
      <c r="X75">
        <v>62.65</v>
      </c>
      <c r="Y75">
        <v>0</v>
      </c>
      <c r="Z75">
        <v>2.7536699999999992</v>
      </c>
      <c r="AA75">
        <v>18.818311140126351</v>
      </c>
      <c r="AB75">
        <v>7.2145649269551022</v>
      </c>
      <c r="AC75">
        <v>0</v>
      </c>
      <c r="AD75">
        <v>4.8441268902323058</v>
      </c>
      <c r="AE75">
        <v>17.58527011136065</v>
      </c>
      <c r="AF75">
        <v>6.7587014518564565</v>
      </c>
      <c r="AG75">
        <v>33.419057306029941</v>
      </c>
      <c r="AH75">
        <v>36.483316241529351</v>
      </c>
      <c r="AI75">
        <v>14.96885844186407</v>
      </c>
      <c r="AJ75">
        <v>0</v>
      </c>
      <c r="AK75">
        <v>31.382950528627081</v>
      </c>
      <c r="AL75">
        <v>19.180722030981066</v>
      </c>
      <c r="AM75">
        <v>8.3662876653284499</v>
      </c>
      <c r="AN75">
        <v>6.1386728712889464E-2</v>
      </c>
      <c r="AO75">
        <v>0</v>
      </c>
      <c r="AP75">
        <v>0.105408</v>
      </c>
      <c r="AQ75">
        <v>25.14556433758997</v>
      </c>
      <c r="AR75">
        <v>14.691942934782606</v>
      </c>
      <c r="AS75">
        <v>16.85654059776023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4.6500000000000004</v>
      </c>
      <c r="AZ75">
        <v>3.21</v>
      </c>
      <c r="BA75">
        <v>1.82</v>
      </c>
      <c r="BB75">
        <v>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957.40217029199232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269.33</v>
      </c>
      <c r="L76">
        <v>17.28</v>
      </c>
      <c r="M76">
        <v>64.190000000000012</v>
      </c>
      <c r="N76">
        <v>53.355490958255871</v>
      </c>
      <c r="O76">
        <v>74.349999999999994</v>
      </c>
      <c r="P76">
        <v>32.64</v>
      </c>
      <c r="Q76">
        <v>9.11</v>
      </c>
      <c r="R76">
        <v>19.240000000000002</v>
      </c>
      <c r="S76">
        <v>11.640000000000002</v>
      </c>
      <c r="T76">
        <v>1.31</v>
      </c>
      <c r="U76">
        <v>49.78</v>
      </c>
      <c r="V76">
        <v>5.87</v>
      </c>
      <c r="W76">
        <v>19.36</v>
      </c>
      <c r="X76">
        <v>62.65</v>
      </c>
      <c r="Y76">
        <v>0</v>
      </c>
      <c r="Z76">
        <v>2.7536699999999992</v>
      </c>
      <c r="AA76">
        <v>18.818311140126351</v>
      </c>
      <c r="AB76">
        <v>14.424514009427185</v>
      </c>
      <c r="AC76">
        <v>0</v>
      </c>
      <c r="AD76">
        <v>9.692862845060457</v>
      </c>
      <c r="AE76">
        <v>17.58527011136065</v>
      </c>
      <c r="AF76">
        <v>6.7587014518564565</v>
      </c>
      <c r="AG76">
        <v>33.419057306029941</v>
      </c>
      <c r="AH76">
        <v>48.852722705282119</v>
      </c>
      <c r="AI76">
        <v>14.96885844186407</v>
      </c>
      <c r="AJ76">
        <v>0</v>
      </c>
      <c r="AK76">
        <v>31.382950528627081</v>
      </c>
      <c r="AL76">
        <v>19.180722030981066</v>
      </c>
      <c r="AM76">
        <v>8.3662876653284499</v>
      </c>
      <c r="AN76">
        <v>6.1386728712889464E-2</v>
      </c>
      <c r="AO76">
        <v>0</v>
      </c>
      <c r="AP76">
        <v>0.105408</v>
      </c>
      <c r="AQ76">
        <v>25.14556433758997</v>
      </c>
      <c r="AR76">
        <v>16.795811594202895</v>
      </c>
      <c r="AS76">
        <v>16.85654059776023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4.6500000000000004</v>
      </c>
      <c r="AZ76">
        <v>4.29</v>
      </c>
      <c r="BA76">
        <v>2.4300000000000002</v>
      </c>
      <c r="BB76">
        <v>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989.64413045246533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305.00705953152487</v>
      </c>
      <c r="L77">
        <v>17.28</v>
      </c>
      <c r="M77">
        <v>64.190000000000012</v>
      </c>
      <c r="N77">
        <v>52.900000000000006</v>
      </c>
      <c r="O77">
        <v>74.349999999999994</v>
      </c>
      <c r="P77">
        <v>32.64</v>
      </c>
      <c r="Q77">
        <v>9.0900000000000016</v>
      </c>
      <c r="R77">
        <v>19.240000000000002</v>
      </c>
      <c r="S77">
        <v>11.640000000000002</v>
      </c>
      <c r="T77">
        <v>1.79</v>
      </c>
      <c r="U77">
        <v>49.78</v>
      </c>
      <c r="V77">
        <v>5.87</v>
      </c>
      <c r="W77">
        <v>19.36</v>
      </c>
      <c r="X77">
        <v>62.65</v>
      </c>
      <c r="Y77">
        <v>0</v>
      </c>
      <c r="Z77">
        <v>8.2610099999999971</v>
      </c>
      <c r="AA77">
        <v>18.818311140126351</v>
      </c>
      <c r="AB77">
        <v>21.63907893638229</v>
      </c>
      <c r="AC77">
        <v>0</v>
      </c>
      <c r="AD77">
        <v>19.381116625525067</v>
      </c>
      <c r="AE77">
        <v>26.38021233971368</v>
      </c>
      <c r="AF77">
        <v>7.5149197961201164</v>
      </c>
      <c r="AG77">
        <v>33.419057306029941</v>
      </c>
      <c r="AH77">
        <v>61.0613085055017</v>
      </c>
      <c r="AI77">
        <v>17.687531775893653</v>
      </c>
      <c r="AJ77">
        <v>0</v>
      </c>
      <c r="AK77">
        <v>31.382950528627081</v>
      </c>
      <c r="AL77">
        <v>19.180722030981066</v>
      </c>
      <c r="AM77">
        <v>8.896091124311253</v>
      </c>
      <c r="AN77">
        <v>6.1386728712889464E-2</v>
      </c>
      <c r="AO77">
        <v>0</v>
      </c>
      <c r="AP77">
        <v>0.105408</v>
      </c>
      <c r="AQ77">
        <v>25.14556433758997</v>
      </c>
      <c r="AR77">
        <v>16.795811594202895</v>
      </c>
      <c r="AS77">
        <v>16.85654059776023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4.5100000000000007</v>
      </c>
      <c r="AZ77">
        <v>4.29</v>
      </c>
      <c r="BA77">
        <v>3.01</v>
      </c>
      <c r="BB77">
        <v>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1073.1840808990028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296.20999999999998</v>
      </c>
      <c r="L78">
        <v>13.03</v>
      </c>
      <c r="M78">
        <v>64.190000000000012</v>
      </c>
      <c r="N78">
        <v>52.900000000000006</v>
      </c>
      <c r="O78">
        <v>74.349999999999994</v>
      </c>
      <c r="P78">
        <v>32.64</v>
      </c>
      <c r="Q78">
        <v>9.0900000000000016</v>
      </c>
      <c r="R78">
        <v>19.240000000000002</v>
      </c>
      <c r="S78">
        <v>11.620000000000001</v>
      </c>
      <c r="T78">
        <v>1.81</v>
      </c>
      <c r="U78">
        <v>49.78</v>
      </c>
      <c r="V78">
        <v>5.87</v>
      </c>
      <c r="W78">
        <v>19.36</v>
      </c>
      <c r="X78">
        <v>62.65</v>
      </c>
      <c r="Y78">
        <v>0</v>
      </c>
      <c r="Z78">
        <v>8.2610099999999971</v>
      </c>
      <c r="AA78">
        <v>18.818311140126351</v>
      </c>
      <c r="AB78">
        <v>21.63907893638229</v>
      </c>
      <c r="AC78">
        <v>0</v>
      </c>
      <c r="AD78">
        <v>19.381116625525067</v>
      </c>
      <c r="AE78">
        <v>26.38021233971368</v>
      </c>
      <c r="AF78">
        <v>7.5149197961201164</v>
      </c>
      <c r="AG78">
        <v>33.419057306029941</v>
      </c>
      <c r="AH78">
        <v>61.0613085055017</v>
      </c>
      <c r="AI78">
        <v>17.687531775893653</v>
      </c>
      <c r="AJ78">
        <v>0</v>
      </c>
      <c r="AK78">
        <v>31.382950528627081</v>
      </c>
      <c r="AL78">
        <v>19.180722030981066</v>
      </c>
      <c r="AM78">
        <v>8.896091124311253</v>
      </c>
      <c r="AN78">
        <v>6.1386728712889464E-2</v>
      </c>
      <c r="AO78">
        <v>0</v>
      </c>
      <c r="AP78">
        <v>0.105408</v>
      </c>
      <c r="AQ78">
        <v>25.14556433758997</v>
      </c>
      <c r="AR78">
        <v>16.795811594202895</v>
      </c>
      <c r="AS78">
        <v>16.85654059776023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4.5100000000000007</v>
      </c>
      <c r="AZ78">
        <v>4.29</v>
      </c>
      <c r="BA78">
        <v>3.01</v>
      </c>
      <c r="BB78">
        <v>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1060.1370213674779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289.44</v>
      </c>
      <c r="L79">
        <v>13.1</v>
      </c>
      <c r="M79">
        <v>64.190000000000012</v>
      </c>
      <c r="N79">
        <v>52.9</v>
      </c>
      <c r="O79">
        <v>74.349999999999994</v>
      </c>
      <c r="P79">
        <v>32.64</v>
      </c>
      <c r="Q79">
        <v>9.0900000000000016</v>
      </c>
      <c r="R79">
        <v>19.240000000000002</v>
      </c>
      <c r="S79">
        <v>11.620000000000001</v>
      </c>
      <c r="T79">
        <v>1.81</v>
      </c>
      <c r="U79">
        <v>49.78</v>
      </c>
      <c r="V79">
        <v>5.87</v>
      </c>
      <c r="W79">
        <v>19.36</v>
      </c>
      <c r="X79">
        <v>62.65</v>
      </c>
      <c r="Y79">
        <v>0</v>
      </c>
      <c r="Z79">
        <v>8.2610099999999971</v>
      </c>
      <c r="AA79">
        <v>18.818311140126351</v>
      </c>
      <c r="AB79">
        <v>21.63907893638229</v>
      </c>
      <c r="AC79">
        <v>0</v>
      </c>
      <c r="AD79">
        <v>19.381116625525067</v>
      </c>
      <c r="AE79">
        <v>26.38021233971368</v>
      </c>
      <c r="AF79">
        <v>7.5149197961201164</v>
      </c>
      <c r="AG79">
        <v>33.419057306029941</v>
      </c>
      <c r="AH79">
        <v>61.0613085055017</v>
      </c>
      <c r="AI79">
        <v>17.687531775893653</v>
      </c>
      <c r="AJ79">
        <v>0</v>
      </c>
      <c r="AK79">
        <v>31.382950528627081</v>
      </c>
      <c r="AL79">
        <v>19.180722030981066</v>
      </c>
      <c r="AM79">
        <v>8.896091124311253</v>
      </c>
      <c r="AN79">
        <v>6.1386728712889464E-2</v>
      </c>
      <c r="AO79">
        <v>0</v>
      </c>
      <c r="AP79">
        <v>0.105408</v>
      </c>
      <c r="AQ79">
        <v>25.14556433758997</v>
      </c>
      <c r="AR79">
        <v>16.795811594202895</v>
      </c>
      <c r="AS79">
        <v>16.85654059776023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4.5100000000000007</v>
      </c>
      <c r="AZ79">
        <v>4.29</v>
      </c>
      <c r="BA79">
        <v>3.01</v>
      </c>
      <c r="BB79">
        <v>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1053.4370213674779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328.98</v>
      </c>
      <c r="L80">
        <v>13.1</v>
      </c>
      <c r="M80">
        <v>64.190000000000012</v>
      </c>
      <c r="N80">
        <v>52.900000000000006</v>
      </c>
      <c r="O80">
        <v>74.349999999999994</v>
      </c>
      <c r="P80">
        <v>32.64</v>
      </c>
      <c r="Q80">
        <v>9.0900000000000016</v>
      </c>
      <c r="R80">
        <v>19.240000000000002</v>
      </c>
      <c r="S80">
        <v>11.620000000000001</v>
      </c>
      <c r="T80">
        <v>1.81</v>
      </c>
      <c r="U80">
        <v>49.78</v>
      </c>
      <c r="V80">
        <v>5.87</v>
      </c>
      <c r="W80">
        <v>19.36</v>
      </c>
      <c r="X80">
        <v>62.65</v>
      </c>
      <c r="Y80">
        <v>0</v>
      </c>
      <c r="Z80">
        <v>8.2610099999999971</v>
      </c>
      <c r="AA80">
        <v>18.818311140126351</v>
      </c>
      <c r="AB80">
        <v>21.63907893638229</v>
      </c>
      <c r="AC80">
        <v>0</v>
      </c>
      <c r="AD80">
        <v>19.381116625525067</v>
      </c>
      <c r="AE80">
        <v>26.38021233971368</v>
      </c>
      <c r="AF80">
        <v>7.5149197961201164</v>
      </c>
      <c r="AG80">
        <v>33.419057306029941</v>
      </c>
      <c r="AH80">
        <v>61.0613085055017</v>
      </c>
      <c r="AI80">
        <v>17.687531775893653</v>
      </c>
      <c r="AJ80">
        <v>0</v>
      </c>
      <c r="AK80">
        <v>31.382950528627081</v>
      </c>
      <c r="AL80">
        <v>19.180722030981066</v>
      </c>
      <c r="AM80">
        <v>8.896091124311253</v>
      </c>
      <c r="AN80">
        <v>6.1386728712889464E-2</v>
      </c>
      <c r="AO80">
        <v>0</v>
      </c>
      <c r="AP80">
        <v>0.105408</v>
      </c>
      <c r="AQ80">
        <v>25.14556433758997</v>
      </c>
      <c r="AR80">
        <v>14.691942934782606</v>
      </c>
      <c r="AS80">
        <v>16.85654059776023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4.5100000000000007</v>
      </c>
      <c r="AZ80">
        <v>4.29</v>
      </c>
      <c r="BA80">
        <v>3.01</v>
      </c>
      <c r="BB80">
        <v>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1090.8731527080579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321.82</v>
      </c>
      <c r="L81">
        <v>13.1</v>
      </c>
      <c r="M81">
        <v>64.319999999999993</v>
      </c>
      <c r="N81">
        <v>52.9</v>
      </c>
      <c r="O81">
        <v>74.349999999999994</v>
      </c>
      <c r="P81">
        <v>32.64</v>
      </c>
      <c r="Q81">
        <v>9.0900000000000016</v>
      </c>
      <c r="R81">
        <v>19.240000000000002</v>
      </c>
      <c r="S81">
        <v>11.620000000000001</v>
      </c>
      <c r="T81">
        <v>1.81</v>
      </c>
      <c r="U81">
        <v>49.78</v>
      </c>
      <c r="V81">
        <v>5.87</v>
      </c>
      <c r="W81">
        <v>19.36</v>
      </c>
      <c r="X81">
        <v>62.65</v>
      </c>
      <c r="Y81">
        <v>0</v>
      </c>
      <c r="Z81">
        <v>8.2610099999999971</v>
      </c>
      <c r="AA81">
        <v>18.818311140126351</v>
      </c>
      <c r="AB81">
        <v>21.63907893638229</v>
      </c>
      <c r="AC81">
        <v>0</v>
      </c>
      <c r="AD81">
        <v>19.381116625525067</v>
      </c>
      <c r="AE81">
        <v>26.38021233971368</v>
      </c>
      <c r="AF81">
        <v>7.5149197961201164</v>
      </c>
      <c r="AG81">
        <v>33.419057306029941</v>
      </c>
      <c r="AH81">
        <v>61.0613085055017</v>
      </c>
      <c r="AI81">
        <v>17.687531775893653</v>
      </c>
      <c r="AJ81">
        <v>0</v>
      </c>
      <c r="AK81">
        <v>31.382950528627081</v>
      </c>
      <c r="AL81">
        <v>19.180722030981066</v>
      </c>
      <c r="AM81">
        <v>8.896091124311253</v>
      </c>
      <c r="AN81">
        <v>6.1386728712889464E-2</v>
      </c>
      <c r="AO81">
        <v>0</v>
      </c>
      <c r="AP81">
        <v>0.105408</v>
      </c>
      <c r="AQ81">
        <v>25.14556433758997</v>
      </c>
      <c r="AR81">
        <v>14.691942934782606</v>
      </c>
      <c r="AS81">
        <v>16.85654059776023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4.5100000000000007</v>
      </c>
      <c r="AZ81">
        <v>4.29</v>
      </c>
      <c r="BA81">
        <v>3.01</v>
      </c>
      <c r="BB81">
        <v>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1083.8431527080577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321.82</v>
      </c>
      <c r="L82">
        <v>13.1</v>
      </c>
      <c r="M82">
        <v>64.319999999999993</v>
      </c>
      <c r="N82">
        <v>52.9</v>
      </c>
      <c r="O82">
        <v>74.349999999999994</v>
      </c>
      <c r="P82">
        <v>32.64</v>
      </c>
      <c r="Q82">
        <v>9.0900000000000016</v>
      </c>
      <c r="R82">
        <v>19.240000000000002</v>
      </c>
      <c r="S82">
        <v>11.620000000000001</v>
      </c>
      <c r="T82">
        <v>1.81</v>
      </c>
      <c r="U82">
        <v>49.78</v>
      </c>
      <c r="V82">
        <v>5.87</v>
      </c>
      <c r="W82">
        <v>19.36</v>
      </c>
      <c r="X82">
        <v>62.65</v>
      </c>
      <c r="Y82">
        <v>0</v>
      </c>
      <c r="Z82">
        <v>8.2610099999999971</v>
      </c>
      <c r="AA82">
        <v>18.818311140126351</v>
      </c>
      <c r="AB82">
        <v>21.63907893638229</v>
      </c>
      <c r="AC82">
        <v>0</v>
      </c>
      <c r="AD82">
        <v>19.381116625525067</v>
      </c>
      <c r="AE82">
        <v>26.38021233971368</v>
      </c>
      <c r="AF82">
        <v>7.5149197961201164</v>
      </c>
      <c r="AG82">
        <v>33.419057306029941</v>
      </c>
      <c r="AH82">
        <v>61.0613085055017</v>
      </c>
      <c r="AI82">
        <v>17.687531775893653</v>
      </c>
      <c r="AJ82">
        <v>0</v>
      </c>
      <c r="AK82">
        <v>31.382950528627081</v>
      </c>
      <c r="AL82">
        <v>19.180722030981066</v>
      </c>
      <c r="AM82">
        <v>8.896091124311253</v>
      </c>
      <c r="AN82">
        <v>6.1386728712889464E-2</v>
      </c>
      <c r="AO82">
        <v>0</v>
      </c>
      <c r="AP82">
        <v>0.105408</v>
      </c>
      <c r="AQ82">
        <v>25.14556433758997</v>
      </c>
      <c r="AR82">
        <v>14.691942934782606</v>
      </c>
      <c r="AS82">
        <v>16.85654059776023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4.5100000000000007</v>
      </c>
      <c r="AZ82">
        <v>4.29</v>
      </c>
      <c r="BA82">
        <v>3.01</v>
      </c>
      <c r="BB82">
        <v>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1083.8431527080577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324.94</v>
      </c>
      <c r="L83">
        <v>13.1</v>
      </c>
      <c r="M83">
        <v>64.190000000000012</v>
      </c>
      <c r="N83">
        <v>52.9</v>
      </c>
      <c r="O83">
        <v>74.349999999999994</v>
      </c>
      <c r="P83">
        <v>32.64</v>
      </c>
      <c r="Q83">
        <v>9.0900000000000016</v>
      </c>
      <c r="R83">
        <v>19.240000000000002</v>
      </c>
      <c r="S83">
        <v>11.620000000000001</v>
      </c>
      <c r="T83">
        <v>1.81</v>
      </c>
      <c r="U83">
        <v>49.78</v>
      </c>
      <c r="V83">
        <v>5.87</v>
      </c>
      <c r="W83">
        <v>19.36</v>
      </c>
      <c r="X83">
        <v>62.65</v>
      </c>
      <c r="Y83">
        <v>0</v>
      </c>
      <c r="Z83">
        <v>8.2610099999999971</v>
      </c>
      <c r="AA83">
        <v>18.818311140126351</v>
      </c>
      <c r="AB83">
        <v>21.63907893638229</v>
      </c>
      <c r="AC83">
        <v>0</v>
      </c>
      <c r="AD83">
        <v>19.381116625525067</v>
      </c>
      <c r="AE83">
        <v>26.38021233971368</v>
      </c>
      <c r="AF83">
        <v>7.5149197961201164</v>
      </c>
      <c r="AG83">
        <v>33.419057306029941</v>
      </c>
      <c r="AH83">
        <v>61.0613085055017</v>
      </c>
      <c r="AI83">
        <v>17.687531775893653</v>
      </c>
      <c r="AJ83">
        <v>0</v>
      </c>
      <c r="AK83">
        <v>31.382950528627081</v>
      </c>
      <c r="AL83">
        <v>19.180722030981066</v>
      </c>
      <c r="AM83">
        <v>8.896091124311253</v>
      </c>
      <c r="AN83">
        <v>6.1386728712889464E-2</v>
      </c>
      <c r="AO83">
        <v>0</v>
      </c>
      <c r="AP83">
        <v>0.105408</v>
      </c>
      <c r="AQ83">
        <v>25.14556433758997</v>
      </c>
      <c r="AR83">
        <v>14.691942934782606</v>
      </c>
      <c r="AS83">
        <v>16.85654059776023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4.5100000000000007</v>
      </c>
      <c r="AZ83">
        <v>4.3900000000000006</v>
      </c>
      <c r="BA83">
        <v>3.01</v>
      </c>
      <c r="BB83">
        <v>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1086.9331527080578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324.94</v>
      </c>
      <c r="L84">
        <v>13.03</v>
      </c>
      <c r="M84">
        <v>64.190000000000012</v>
      </c>
      <c r="N84">
        <v>52.9</v>
      </c>
      <c r="O84">
        <v>74.349999999999994</v>
      </c>
      <c r="P84">
        <v>32.64</v>
      </c>
      <c r="Q84">
        <v>9.11</v>
      </c>
      <c r="R84">
        <v>19.240000000000002</v>
      </c>
      <c r="S84">
        <v>11.640000000000002</v>
      </c>
      <c r="T84">
        <v>1.81</v>
      </c>
      <c r="U84">
        <v>49.78</v>
      </c>
      <c r="V84">
        <v>5.87</v>
      </c>
      <c r="W84">
        <v>19.36</v>
      </c>
      <c r="X84">
        <v>62.65</v>
      </c>
      <c r="Y84">
        <v>0</v>
      </c>
      <c r="Z84">
        <v>8.2610099999999971</v>
      </c>
      <c r="AA84">
        <v>18.818311140126351</v>
      </c>
      <c r="AB84">
        <v>21.63907893638229</v>
      </c>
      <c r="AC84">
        <v>0</v>
      </c>
      <c r="AD84">
        <v>19.381116625525067</v>
      </c>
      <c r="AE84">
        <v>26.38021233971368</v>
      </c>
      <c r="AF84">
        <v>7.5149197961201164</v>
      </c>
      <c r="AG84">
        <v>33.419057306029941</v>
      </c>
      <c r="AH84">
        <v>54.38495353082385</v>
      </c>
      <c r="AI84">
        <v>17.687531775893653</v>
      </c>
      <c r="AJ84">
        <v>0</v>
      </c>
      <c r="AK84">
        <v>31.382950528627081</v>
      </c>
      <c r="AL84">
        <v>19.180722030981066</v>
      </c>
      <c r="AM84">
        <v>8.896091124311253</v>
      </c>
      <c r="AN84">
        <v>6.1386728712889464E-2</v>
      </c>
      <c r="AO84">
        <v>0</v>
      </c>
      <c r="AP84">
        <v>0.105408</v>
      </c>
      <c r="AQ84">
        <v>25.14556433758997</v>
      </c>
      <c r="AR84">
        <v>14.691942934782606</v>
      </c>
      <c r="AS84">
        <v>16.85654059776023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4.5100000000000007</v>
      </c>
      <c r="AZ84">
        <v>4.3900000000000006</v>
      </c>
      <c r="BA84">
        <v>2.77</v>
      </c>
      <c r="BB84">
        <v>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1079.9867977333799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330.05</v>
      </c>
      <c r="L85">
        <v>13.1</v>
      </c>
      <c r="M85">
        <v>64.190000000000012</v>
      </c>
      <c r="N85">
        <v>52.9</v>
      </c>
      <c r="O85">
        <v>74.349999999999994</v>
      </c>
      <c r="P85">
        <v>32.64</v>
      </c>
      <c r="Q85">
        <v>9.11</v>
      </c>
      <c r="R85">
        <v>19.240000000000002</v>
      </c>
      <c r="S85">
        <v>11.640000000000002</v>
      </c>
      <c r="T85">
        <v>1.81</v>
      </c>
      <c r="U85">
        <v>49.78</v>
      </c>
      <c r="V85">
        <v>5.87</v>
      </c>
      <c r="W85">
        <v>19.36</v>
      </c>
      <c r="X85">
        <v>62.65</v>
      </c>
      <c r="Y85">
        <v>0</v>
      </c>
      <c r="Z85">
        <v>1.3922063636363631</v>
      </c>
      <c r="AA85">
        <v>18.818311140126351</v>
      </c>
      <c r="AB85">
        <v>21.63907893638229</v>
      </c>
      <c r="AC85">
        <v>0</v>
      </c>
      <c r="AD85">
        <v>9.692862845060457</v>
      </c>
      <c r="AE85">
        <v>26.38021233971368</v>
      </c>
      <c r="AF85">
        <v>6.7587014518564565</v>
      </c>
      <c r="AG85">
        <v>33.419057306029941</v>
      </c>
      <c r="AH85">
        <v>54.38495353082385</v>
      </c>
      <c r="AI85">
        <v>14.96885844186407</v>
      </c>
      <c r="AJ85">
        <v>0</v>
      </c>
      <c r="AK85">
        <v>31.382950528627081</v>
      </c>
      <c r="AL85">
        <v>19.180722030981066</v>
      </c>
      <c r="AM85">
        <v>8.3662876653284499</v>
      </c>
      <c r="AN85">
        <v>6.1386728712889464E-2</v>
      </c>
      <c r="AO85">
        <v>0</v>
      </c>
      <c r="AP85">
        <v>0.105408</v>
      </c>
      <c r="AQ85">
        <v>25.14556433758997</v>
      </c>
      <c r="AR85">
        <v>14.691942934782606</v>
      </c>
      <c r="AS85">
        <v>16.85654059776023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4.5100000000000007</v>
      </c>
      <c r="AZ85">
        <v>3.21</v>
      </c>
      <c r="BA85">
        <v>2.77</v>
      </c>
      <c r="BB85">
        <v>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1063.4250451792755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330.05</v>
      </c>
      <c r="L86">
        <v>13.03</v>
      </c>
      <c r="M86">
        <v>64.319999999999993</v>
      </c>
      <c r="N86">
        <v>53.355490958255871</v>
      </c>
      <c r="O86">
        <v>74.349999999999994</v>
      </c>
      <c r="P86">
        <v>32.64</v>
      </c>
      <c r="Q86">
        <v>9.11</v>
      </c>
      <c r="R86">
        <v>19.240000000000002</v>
      </c>
      <c r="S86">
        <v>11.640000000000002</v>
      </c>
      <c r="T86">
        <v>1.81</v>
      </c>
      <c r="U86">
        <v>49.78</v>
      </c>
      <c r="V86">
        <v>5.87</v>
      </c>
      <c r="W86">
        <v>19.36</v>
      </c>
      <c r="X86">
        <v>62.65</v>
      </c>
      <c r="Y86">
        <v>0</v>
      </c>
      <c r="Z86">
        <v>1.3922063636363631</v>
      </c>
      <c r="AA86">
        <v>18.818311140126351</v>
      </c>
      <c r="AB86">
        <v>21.63907893638229</v>
      </c>
      <c r="AC86">
        <v>0</v>
      </c>
      <c r="AD86">
        <v>9.692862845060457</v>
      </c>
      <c r="AE86">
        <v>26.38021233971368</v>
      </c>
      <c r="AF86">
        <v>6.7587014518564565</v>
      </c>
      <c r="AG86">
        <v>33.419057306029941</v>
      </c>
      <c r="AH86">
        <v>54.38495353082385</v>
      </c>
      <c r="AI86">
        <v>14.96885844186407</v>
      </c>
      <c r="AJ86">
        <v>0</v>
      </c>
      <c r="AK86">
        <v>31.382950528627081</v>
      </c>
      <c r="AL86">
        <v>19.180722030981066</v>
      </c>
      <c r="AM86">
        <v>8.3662876653284499</v>
      </c>
      <c r="AN86">
        <v>6.1386728712889464E-2</v>
      </c>
      <c r="AO86">
        <v>0</v>
      </c>
      <c r="AP86">
        <v>0.105408</v>
      </c>
      <c r="AQ86">
        <v>25.14556433758997</v>
      </c>
      <c r="AR86">
        <v>14.691942934782606</v>
      </c>
      <c r="AS86">
        <v>16.85654059776023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4.5100000000000007</v>
      </c>
      <c r="AZ86">
        <v>3.21</v>
      </c>
      <c r="BA86">
        <v>2.77</v>
      </c>
      <c r="BB86">
        <v>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1063.9405361375314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386.27264522762329</v>
      </c>
      <c r="L87">
        <v>13.03</v>
      </c>
      <c r="M87">
        <v>64.190000000000012</v>
      </c>
      <c r="N87">
        <v>53.355490958255871</v>
      </c>
      <c r="O87">
        <v>74.349999999999994</v>
      </c>
      <c r="P87">
        <v>32.64</v>
      </c>
      <c r="Q87">
        <v>9.11</v>
      </c>
      <c r="R87">
        <v>19.240000000000002</v>
      </c>
      <c r="S87">
        <v>11.640000000000002</v>
      </c>
      <c r="T87">
        <v>1.81</v>
      </c>
      <c r="U87">
        <v>49.78</v>
      </c>
      <c r="V87">
        <v>5.87</v>
      </c>
      <c r="W87">
        <v>19.36</v>
      </c>
      <c r="X87">
        <v>62.65</v>
      </c>
      <c r="Y87">
        <v>0</v>
      </c>
      <c r="Z87">
        <v>1.3922063636363631</v>
      </c>
      <c r="AA87">
        <v>18.818311140126351</v>
      </c>
      <c r="AB87">
        <v>21.63907893638229</v>
      </c>
      <c r="AC87">
        <v>0</v>
      </c>
      <c r="AD87">
        <v>9.692862845060457</v>
      </c>
      <c r="AE87">
        <v>26.38021233971368</v>
      </c>
      <c r="AF87">
        <v>6.7587014518564565</v>
      </c>
      <c r="AG87">
        <v>33.419057306029941</v>
      </c>
      <c r="AH87">
        <v>54.38495353082385</v>
      </c>
      <c r="AI87">
        <v>14.96885844186407</v>
      </c>
      <c r="AJ87">
        <v>0</v>
      </c>
      <c r="AK87">
        <v>31.382950528627081</v>
      </c>
      <c r="AL87">
        <v>19.180722030981066</v>
      </c>
      <c r="AM87">
        <v>8.3662876653284499</v>
      </c>
      <c r="AN87">
        <v>6.1386728712889464E-2</v>
      </c>
      <c r="AO87">
        <v>0</v>
      </c>
      <c r="AP87">
        <v>0.105408</v>
      </c>
      <c r="AQ87">
        <v>25.14556433758997</v>
      </c>
      <c r="AR87">
        <v>14.691942934782606</v>
      </c>
      <c r="AS87">
        <v>16.85654059776023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4.5100000000000007</v>
      </c>
      <c r="AZ87">
        <v>3.21</v>
      </c>
      <c r="BA87">
        <v>2.77</v>
      </c>
      <c r="BB87">
        <v>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1120.0331813651546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386.27264522762329</v>
      </c>
      <c r="L88">
        <v>13.7</v>
      </c>
      <c r="M88">
        <v>64.190000000000012</v>
      </c>
      <c r="N88">
        <v>53.355490958255871</v>
      </c>
      <c r="O88">
        <v>74.349999999999994</v>
      </c>
      <c r="P88">
        <v>32.64</v>
      </c>
      <c r="Q88">
        <v>9.11</v>
      </c>
      <c r="R88">
        <v>19.240000000000002</v>
      </c>
      <c r="S88">
        <v>11.640000000000002</v>
      </c>
      <c r="T88">
        <v>1.81</v>
      </c>
      <c r="U88">
        <v>49.78</v>
      </c>
      <c r="V88">
        <v>5.87</v>
      </c>
      <c r="W88">
        <v>19.36</v>
      </c>
      <c r="X88">
        <v>62.65</v>
      </c>
      <c r="Y88">
        <v>0</v>
      </c>
      <c r="Z88">
        <v>1.3922063636363631</v>
      </c>
      <c r="AA88">
        <v>18.818311140126351</v>
      </c>
      <c r="AB88">
        <v>21.63907893638229</v>
      </c>
      <c r="AC88">
        <v>0</v>
      </c>
      <c r="AD88">
        <v>9.692862845060457</v>
      </c>
      <c r="AE88">
        <v>26.38021233971368</v>
      </c>
      <c r="AF88">
        <v>6.7587014518564565</v>
      </c>
      <c r="AG88">
        <v>33.419057306029941</v>
      </c>
      <c r="AH88">
        <v>54.38495353082385</v>
      </c>
      <c r="AI88">
        <v>14.96885844186407</v>
      </c>
      <c r="AJ88">
        <v>0</v>
      </c>
      <c r="AK88">
        <v>31.382950528627081</v>
      </c>
      <c r="AL88">
        <v>19.180722030981066</v>
      </c>
      <c r="AM88">
        <v>8.3662876653284499</v>
      </c>
      <c r="AN88">
        <v>6.1386728712889464E-2</v>
      </c>
      <c r="AO88">
        <v>0</v>
      </c>
      <c r="AP88">
        <v>0.105408</v>
      </c>
      <c r="AQ88">
        <v>25.14556433758997</v>
      </c>
      <c r="AR88">
        <v>14.691942934782606</v>
      </c>
      <c r="AS88">
        <v>16.85654059776023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4.5100000000000007</v>
      </c>
      <c r="AZ88">
        <v>3.21</v>
      </c>
      <c r="BA88">
        <v>2.77</v>
      </c>
      <c r="BB88">
        <v>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1120.7031813651547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391.01000000000005</v>
      </c>
      <c r="L89">
        <v>10.27</v>
      </c>
      <c r="M89">
        <v>64.190000000000012</v>
      </c>
      <c r="N89">
        <v>53.355490958255871</v>
      </c>
      <c r="O89">
        <v>74.349999999999994</v>
      </c>
      <c r="P89">
        <v>32.64</v>
      </c>
      <c r="Q89">
        <v>9.11</v>
      </c>
      <c r="R89">
        <v>19.240000000000002</v>
      </c>
      <c r="S89">
        <v>11.640000000000002</v>
      </c>
      <c r="T89">
        <v>1.81</v>
      </c>
      <c r="U89">
        <v>49.78</v>
      </c>
      <c r="V89">
        <v>5.87</v>
      </c>
      <c r="W89">
        <v>19.36</v>
      </c>
      <c r="X89">
        <v>62.65</v>
      </c>
      <c r="Y89">
        <v>0</v>
      </c>
      <c r="Z89">
        <v>8.2610099999999971</v>
      </c>
      <c r="AA89">
        <v>18.818311140126351</v>
      </c>
      <c r="AB89">
        <v>21.63907893638229</v>
      </c>
      <c r="AC89">
        <v>0</v>
      </c>
      <c r="AD89">
        <v>19.381116625525067</v>
      </c>
      <c r="AE89">
        <v>26.38021233971368</v>
      </c>
      <c r="AF89">
        <v>7.5149197961201164</v>
      </c>
      <c r="AG89">
        <v>33.419057306029941</v>
      </c>
      <c r="AH89">
        <v>54.38495353082385</v>
      </c>
      <c r="AI89">
        <v>17.687531775893653</v>
      </c>
      <c r="AJ89">
        <v>0</v>
      </c>
      <c r="AK89">
        <v>31.382950528627081</v>
      </c>
      <c r="AL89">
        <v>9.5866308089500833</v>
      </c>
      <c r="AM89">
        <v>8.896091124311253</v>
      </c>
      <c r="AN89">
        <v>6.1386728712889464E-2</v>
      </c>
      <c r="AO89">
        <v>0</v>
      </c>
      <c r="AP89">
        <v>0.105408</v>
      </c>
      <c r="AQ89">
        <v>25.14556433758997</v>
      </c>
      <c r="AR89">
        <v>14.691942934782606</v>
      </c>
      <c r="AS89">
        <v>16.85654059776023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4.5100000000000007</v>
      </c>
      <c r="AZ89">
        <v>4.29</v>
      </c>
      <c r="BA89">
        <v>2.77</v>
      </c>
      <c r="BB89">
        <v>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1134.0581974696045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373.10999999999996</v>
      </c>
      <c r="L90">
        <v>9.019565238347715</v>
      </c>
      <c r="M90">
        <v>64.190000000000012</v>
      </c>
      <c r="N90">
        <v>53.355490958255871</v>
      </c>
      <c r="O90">
        <v>74.349999999999994</v>
      </c>
      <c r="P90">
        <v>32.64</v>
      </c>
      <c r="Q90">
        <v>9.11</v>
      </c>
      <c r="R90">
        <v>19.240000000000002</v>
      </c>
      <c r="S90">
        <v>11.640000000000002</v>
      </c>
      <c r="T90">
        <v>1.81</v>
      </c>
      <c r="U90">
        <v>49.78</v>
      </c>
      <c r="V90">
        <v>5.87</v>
      </c>
      <c r="W90">
        <v>19.36</v>
      </c>
      <c r="X90">
        <v>62.65</v>
      </c>
      <c r="Y90">
        <v>0</v>
      </c>
      <c r="Z90">
        <v>8.2610099999999971</v>
      </c>
      <c r="AA90">
        <v>18.818311140126351</v>
      </c>
      <c r="AB90">
        <v>21.63907893638229</v>
      </c>
      <c r="AC90">
        <v>0</v>
      </c>
      <c r="AD90">
        <v>19.381116625525067</v>
      </c>
      <c r="AE90">
        <v>26.38021233971368</v>
      </c>
      <c r="AF90">
        <v>7.5149197961201164</v>
      </c>
      <c r="AG90">
        <v>33.419057306029941</v>
      </c>
      <c r="AH90">
        <v>61.0613085055017</v>
      </c>
      <c r="AI90">
        <v>17.687531775893653</v>
      </c>
      <c r="AJ90">
        <v>0</v>
      </c>
      <c r="AK90">
        <v>31.382950528627081</v>
      </c>
      <c r="AL90">
        <v>9.5866308089500833</v>
      </c>
      <c r="AM90">
        <v>8.896091124311253</v>
      </c>
      <c r="AN90">
        <v>6.1386728712889464E-2</v>
      </c>
      <c r="AO90">
        <v>0</v>
      </c>
      <c r="AP90">
        <v>0.105408</v>
      </c>
      <c r="AQ90">
        <v>25.14556433758997</v>
      </c>
      <c r="AR90">
        <v>14.691942934782606</v>
      </c>
      <c r="AS90">
        <v>16.85654059776023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4.5100000000000007</v>
      </c>
      <c r="AZ90">
        <v>4.29</v>
      </c>
      <c r="BA90">
        <v>3.01</v>
      </c>
      <c r="BB90">
        <v>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1121.82411768263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337.3</v>
      </c>
      <c r="L91">
        <v>10.27</v>
      </c>
      <c r="M91">
        <v>64.190000000000012</v>
      </c>
      <c r="N91">
        <v>53.355490958255871</v>
      </c>
      <c r="O91">
        <v>74.349999999999994</v>
      </c>
      <c r="P91">
        <v>32.64</v>
      </c>
      <c r="Q91">
        <v>9.24</v>
      </c>
      <c r="R91">
        <v>19.32541943127962</v>
      </c>
      <c r="S91">
        <v>11.854559445940748</v>
      </c>
      <c r="T91">
        <v>1.75</v>
      </c>
      <c r="U91">
        <v>49.78</v>
      </c>
      <c r="V91">
        <v>5.87</v>
      </c>
      <c r="W91">
        <v>19.36</v>
      </c>
      <c r="X91">
        <v>62.65</v>
      </c>
      <c r="Y91">
        <v>0</v>
      </c>
      <c r="Z91">
        <v>8.2610099999999971</v>
      </c>
      <c r="AA91">
        <v>18.818311140126351</v>
      </c>
      <c r="AB91">
        <v>21.63907893638229</v>
      </c>
      <c r="AC91">
        <v>0</v>
      </c>
      <c r="AD91">
        <v>19.381116625525067</v>
      </c>
      <c r="AE91">
        <v>26.38021233971368</v>
      </c>
      <c r="AF91">
        <v>7.5149197961201164</v>
      </c>
      <c r="AG91">
        <v>33.419057306029941</v>
      </c>
      <c r="AH91">
        <v>61.0613085055017</v>
      </c>
      <c r="AI91">
        <v>17.687531775893653</v>
      </c>
      <c r="AJ91">
        <v>0</v>
      </c>
      <c r="AK91">
        <v>31.382950528627081</v>
      </c>
      <c r="AL91">
        <v>9.5866308089500833</v>
      </c>
      <c r="AM91">
        <v>8.896091124311253</v>
      </c>
      <c r="AN91">
        <v>6.1386728712889464E-2</v>
      </c>
      <c r="AO91">
        <v>0</v>
      </c>
      <c r="AP91">
        <v>0.105408</v>
      </c>
      <c r="AQ91">
        <v>25.14556433758997</v>
      </c>
      <c r="AR91">
        <v>14.691942934782606</v>
      </c>
      <c r="AS91">
        <v>16.85654059776023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4.5100000000000007</v>
      </c>
      <c r="AZ91">
        <v>4.29</v>
      </c>
      <c r="BA91">
        <v>3.01</v>
      </c>
      <c r="BB91">
        <v>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1087.6345313215029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337.3</v>
      </c>
      <c r="L92">
        <v>10.27</v>
      </c>
      <c r="M92">
        <v>64.190000000000012</v>
      </c>
      <c r="N92">
        <v>53.355490958255871</v>
      </c>
      <c r="O92">
        <v>74.349999999999994</v>
      </c>
      <c r="P92">
        <v>32.64</v>
      </c>
      <c r="Q92">
        <v>9.24</v>
      </c>
      <c r="R92">
        <v>19.32541943127962</v>
      </c>
      <c r="S92">
        <v>11.854559445940748</v>
      </c>
      <c r="T92">
        <v>0.55000000000000004</v>
      </c>
      <c r="U92">
        <v>49.78</v>
      </c>
      <c r="V92">
        <v>5.87</v>
      </c>
      <c r="W92">
        <v>19.36</v>
      </c>
      <c r="X92">
        <v>62.65</v>
      </c>
      <c r="Y92">
        <v>0</v>
      </c>
      <c r="Z92">
        <v>8.2610099999999971</v>
      </c>
      <c r="AA92">
        <v>18.818311140126351</v>
      </c>
      <c r="AB92">
        <v>21.63907893638229</v>
      </c>
      <c r="AC92">
        <v>0</v>
      </c>
      <c r="AD92">
        <v>19.381116625525067</v>
      </c>
      <c r="AE92">
        <v>26.38021233971368</v>
      </c>
      <c r="AF92">
        <v>7.5149197961201164</v>
      </c>
      <c r="AG92">
        <v>33.419057306029941</v>
      </c>
      <c r="AH92">
        <v>48.852722705282119</v>
      </c>
      <c r="AI92">
        <v>17.687531775893653</v>
      </c>
      <c r="AJ92">
        <v>0</v>
      </c>
      <c r="AK92">
        <v>31.382950528627081</v>
      </c>
      <c r="AL92">
        <v>9.5866308089500833</v>
      </c>
      <c r="AM92">
        <v>8.896091124311253</v>
      </c>
      <c r="AN92">
        <v>6.1386728712889464E-2</v>
      </c>
      <c r="AO92">
        <v>0</v>
      </c>
      <c r="AP92">
        <v>0.105408</v>
      </c>
      <c r="AQ92">
        <v>25.14556433758997</v>
      </c>
      <c r="AR92">
        <v>14.691942934782606</v>
      </c>
      <c r="AS92">
        <v>16.85654059776023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4.5100000000000007</v>
      </c>
      <c r="AZ92">
        <v>4.29</v>
      </c>
      <c r="BA92">
        <v>2.4300000000000002</v>
      </c>
      <c r="BB92">
        <v>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1073.6459455212832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386.99999999999994</v>
      </c>
      <c r="L93">
        <v>13.66</v>
      </c>
      <c r="M93">
        <v>64.190000000000012</v>
      </c>
      <c r="N93">
        <v>53.355490958255871</v>
      </c>
      <c r="O93">
        <v>74.349999999999994</v>
      </c>
      <c r="P93">
        <v>32.64</v>
      </c>
      <c r="Q93">
        <v>9.11</v>
      </c>
      <c r="R93">
        <v>19.240000000000002</v>
      </c>
      <c r="S93">
        <v>11.640000000000002</v>
      </c>
      <c r="T93">
        <v>1.81</v>
      </c>
      <c r="U93">
        <v>49.78</v>
      </c>
      <c r="V93">
        <v>5.87</v>
      </c>
      <c r="W93">
        <v>19.36</v>
      </c>
      <c r="X93">
        <v>62.65</v>
      </c>
      <c r="Y93">
        <v>0</v>
      </c>
      <c r="Z93">
        <v>2.7536699999999992</v>
      </c>
      <c r="AA93">
        <v>18.818311140126351</v>
      </c>
      <c r="AB93">
        <v>21.63907893638229</v>
      </c>
      <c r="AC93">
        <v>0</v>
      </c>
      <c r="AD93">
        <v>9.692862845060457</v>
      </c>
      <c r="AE93">
        <v>17.58527011136065</v>
      </c>
      <c r="AF93">
        <v>6.7587014518564565</v>
      </c>
      <c r="AG93">
        <v>33.419057306029941</v>
      </c>
      <c r="AH93">
        <v>35.895172100607972</v>
      </c>
      <c r="AI93">
        <v>14.96885844186407</v>
      </c>
      <c r="AJ93">
        <v>0</v>
      </c>
      <c r="AK93">
        <v>31.382950528627081</v>
      </c>
      <c r="AL93">
        <v>9.5866308089500833</v>
      </c>
      <c r="AM93">
        <v>8.3662876653284499</v>
      </c>
      <c r="AN93">
        <v>6.1386728712889464E-2</v>
      </c>
      <c r="AO93">
        <v>0</v>
      </c>
      <c r="AP93">
        <v>0.105408</v>
      </c>
      <c r="AQ93">
        <v>25.14556433758997</v>
      </c>
      <c r="AR93">
        <v>14.691942934782606</v>
      </c>
      <c r="AS93">
        <v>16.85654059776023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4.6500000000000004</v>
      </c>
      <c r="AZ93">
        <v>3.21</v>
      </c>
      <c r="BA93">
        <v>1.79</v>
      </c>
      <c r="BB93">
        <v>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1085.0331848932951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436.02744506104324</v>
      </c>
      <c r="L94">
        <v>13</v>
      </c>
      <c r="M94">
        <v>64.190000000000012</v>
      </c>
      <c r="N94">
        <v>53.355490958255871</v>
      </c>
      <c r="O94">
        <v>74.349999999999994</v>
      </c>
      <c r="P94">
        <v>32.64</v>
      </c>
      <c r="Q94">
        <v>9.11</v>
      </c>
      <c r="R94">
        <v>19.240000000000002</v>
      </c>
      <c r="S94">
        <v>11.640000000000002</v>
      </c>
      <c r="T94">
        <v>1.81</v>
      </c>
      <c r="U94">
        <v>49.78</v>
      </c>
      <c r="V94">
        <v>5.87</v>
      </c>
      <c r="W94">
        <v>19.36</v>
      </c>
      <c r="X94">
        <v>62.65</v>
      </c>
      <c r="Y94">
        <v>0</v>
      </c>
      <c r="Z94">
        <v>2.7536699999999992</v>
      </c>
      <c r="AA94">
        <v>18.818311140126351</v>
      </c>
      <c r="AB94">
        <v>21.63907893638229</v>
      </c>
      <c r="AC94">
        <v>0</v>
      </c>
      <c r="AD94">
        <v>4.8441268902323058</v>
      </c>
      <c r="AE94">
        <v>8.7949422283530296</v>
      </c>
      <c r="AF94">
        <v>6.7587014518564565</v>
      </c>
      <c r="AG94">
        <v>33.419057306029941</v>
      </c>
      <c r="AH94">
        <v>22.988165133044248</v>
      </c>
      <c r="AI94">
        <v>14.96885844186407</v>
      </c>
      <c r="AJ94">
        <v>0</v>
      </c>
      <c r="AK94">
        <v>31.382950528627081</v>
      </c>
      <c r="AL94">
        <v>9.5866308089500833</v>
      </c>
      <c r="AM94">
        <v>8.3662876653284499</v>
      </c>
      <c r="AN94">
        <v>6.1386728712889464E-2</v>
      </c>
      <c r="AO94">
        <v>0</v>
      </c>
      <c r="AP94">
        <v>0.105408</v>
      </c>
      <c r="AQ94">
        <v>25.14556433758997</v>
      </c>
      <c r="AR94">
        <v>14.691942934782606</v>
      </c>
      <c r="AS94">
        <v>16.85654059776023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4.6500000000000004</v>
      </c>
      <c r="AZ94">
        <v>2.15</v>
      </c>
      <c r="BA94">
        <v>1.1400000000000001</v>
      </c>
      <c r="BB94">
        <v>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1105.1445591489394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411.98</v>
      </c>
      <c r="L95">
        <v>13.03</v>
      </c>
      <c r="M95">
        <v>64.190000000000012</v>
      </c>
      <c r="N95">
        <v>53.355490958255871</v>
      </c>
      <c r="O95">
        <v>74.349999999999994</v>
      </c>
      <c r="P95">
        <v>32.64</v>
      </c>
      <c r="Q95">
        <v>9.11</v>
      </c>
      <c r="R95">
        <v>19.240000000000002</v>
      </c>
      <c r="S95">
        <v>11.640000000000002</v>
      </c>
      <c r="T95">
        <v>1.81</v>
      </c>
      <c r="U95">
        <v>49.78</v>
      </c>
      <c r="V95">
        <v>5.87</v>
      </c>
      <c r="W95">
        <v>19.36</v>
      </c>
      <c r="X95">
        <v>62.65</v>
      </c>
      <c r="Y95">
        <v>0</v>
      </c>
      <c r="Z95">
        <v>2.7536699999999992</v>
      </c>
      <c r="AA95">
        <v>18.818311140126351</v>
      </c>
      <c r="AB95">
        <v>21.63907893638229</v>
      </c>
      <c r="AC95">
        <v>0</v>
      </c>
      <c r="AD95">
        <v>0</v>
      </c>
      <c r="AE95">
        <v>8.7949422283530296</v>
      </c>
      <c r="AF95">
        <v>6.7587014518564565</v>
      </c>
      <c r="AG95">
        <v>33.419057306029941</v>
      </c>
      <c r="AH95">
        <v>12.21318067632053</v>
      </c>
      <c r="AI95">
        <v>14.96885844186407</v>
      </c>
      <c r="AJ95">
        <v>0</v>
      </c>
      <c r="AK95">
        <v>31.382950528627081</v>
      </c>
      <c r="AL95">
        <v>9.5866308089500833</v>
      </c>
      <c r="AM95">
        <v>8.3662876653284499</v>
      </c>
      <c r="AN95">
        <v>6.1386728712889464E-2</v>
      </c>
      <c r="AO95">
        <v>0</v>
      </c>
      <c r="AP95">
        <v>0.32500799999999996</v>
      </c>
      <c r="AQ95">
        <v>25.14556433758997</v>
      </c>
      <c r="AR95">
        <v>14.691942934782606</v>
      </c>
      <c r="AS95">
        <v>16.85654059776023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4.6500000000000004</v>
      </c>
      <c r="AZ95">
        <v>1.08</v>
      </c>
      <c r="BA95">
        <v>0.61</v>
      </c>
      <c r="BB95">
        <v>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1064.1276027409397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411.98</v>
      </c>
      <c r="L96">
        <v>13.03</v>
      </c>
      <c r="M96">
        <v>64.190000000000012</v>
      </c>
      <c r="N96">
        <v>53.355490958255871</v>
      </c>
      <c r="O96">
        <v>74.349999999999994</v>
      </c>
      <c r="P96">
        <v>32.64</v>
      </c>
      <c r="Q96">
        <v>9.11</v>
      </c>
      <c r="R96">
        <v>19.240000000000002</v>
      </c>
      <c r="S96">
        <v>11.640000000000002</v>
      </c>
      <c r="T96">
        <v>1.81</v>
      </c>
      <c r="U96">
        <v>49.78</v>
      </c>
      <c r="V96">
        <v>5.87</v>
      </c>
      <c r="W96">
        <v>19.36</v>
      </c>
      <c r="X96">
        <v>62.65</v>
      </c>
      <c r="Y96">
        <v>0</v>
      </c>
      <c r="Z96">
        <v>2.7536699999999992</v>
      </c>
      <c r="AA96">
        <v>18.818311140126351</v>
      </c>
      <c r="AB96">
        <v>21.63907893638229</v>
      </c>
      <c r="AC96">
        <v>0</v>
      </c>
      <c r="AD96">
        <v>0</v>
      </c>
      <c r="AE96">
        <v>8.7949422283530296</v>
      </c>
      <c r="AF96">
        <v>6.7587014518564565</v>
      </c>
      <c r="AG96">
        <v>33.419057306029941</v>
      </c>
      <c r="AH96">
        <v>0</v>
      </c>
      <c r="AI96">
        <v>8.7052935619351324</v>
      </c>
      <c r="AJ96">
        <v>0</v>
      </c>
      <c r="AK96">
        <v>31.382950528627081</v>
      </c>
      <c r="AL96">
        <v>9.5866308089500833</v>
      </c>
      <c r="AM96">
        <v>8.3662876653284499</v>
      </c>
      <c r="AN96">
        <v>6.1386728712889464E-2</v>
      </c>
      <c r="AO96">
        <v>0</v>
      </c>
      <c r="AP96">
        <v>0.32500799999999996</v>
      </c>
      <c r="AQ96">
        <v>16.759261771299023</v>
      </c>
      <c r="AR96">
        <v>14.691942934782606</v>
      </c>
      <c r="AS96">
        <v>16.85654059776023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4.6500000000000004</v>
      </c>
      <c r="AZ96">
        <v>1.08</v>
      </c>
      <c r="BA96">
        <v>0</v>
      </c>
      <c r="BB96">
        <v>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1036.6545546183993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384.76000000000005</v>
      </c>
      <c r="L97">
        <v>12.2</v>
      </c>
      <c r="M97">
        <v>64.190000000000012</v>
      </c>
      <c r="N97">
        <v>52.900000000000006</v>
      </c>
      <c r="O97">
        <v>74.349999999999994</v>
      </c>
      <c r="P97">
        <v>32.64</v>
      </c>
      <c r="Q97">
        <v>9.11</v>
      </c>
      <c r="R97">
        <v>19.240000000000002</v>
      </c>
      <c r="S97">
        <v>11.640000000000002</v>
      </c>
      <c r="T97">
        <v>1.81</v>
      </c>
      <c r="U97">
        <v>49.78</v>
      </c>
      <c r="V97">
        <v>5.87</v>
      </c>
      <c r="W97">
        <v>19.36</v>
      </c>
      <c r="X97">
        <v>62.65</v>
      </c>
      <c r="Y97">
        <v>0</v>
      </c>
      <c r="Z97">
        <v>5.5073399999999983</v>
      </c>
      <c r="AA97">
        <v>12.547088064075364</v>
      </c>
      <c r="AB97">
        <v>21.63907893638229</v>
      </c>
      <c r="AC97">
        <v>0</v>
      </c>
      <c r="AD97">
        <v>0</v>
      </c>
      <c r="AE97">
        <v>8.7949422283530296</v>
      </c>
      <c r="AF97">
        <v>6.7587014518564565</v>
      </c>
      <c r="AG97">
        <v>33.419057306029941</v>
      </c>
      <c r="AH97">
        <v>0</v>
      </c>
      <c r="AI97">
        <v>8.7052935619351324</v>
      </c>
      <c r="AJ97">
        <v>0</v>
      </c>
      <c r="AK97">
        <v>31.382950528627081</v>
      </c>
      <c r="AL97">
        <v>9.5866308089500833</v>
      </c>
      <c r="AM97">
        <v>8.3662876653284499</v>
      </c>
      <c r="AN97">
        <v>6.1386728712889464E-2</v>
      </c>
      <c r="AO97">
        <v>0</v>
      </c>
      <c r="AP97">
        <v>0.32500799999999996</v>
      </c>
      <c r="AQ97">
        <v>16.759261771299023</v>
      </c>
      <c r="AR97">
        <v>14.691942934782606</v>
      </c>
      <c r="AS97">
        <v>16.85654059776023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4.6500000000000004</v>
      </c>
      <c r="AZ97">
        <v>0</v>
      </c>
      <c r="BA97">
        <v>0</v>
      </c>
      <c r="BB97">
        <v>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1003.5515105840927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384.76000000000005</v>
      </c>
      <c r="L98">
        <v>12.2</v>
      </c>
      <c r="M98">
        <v>64.190000000000012</v>
      </c>
      <c r="N98">
        <v>52.900000000000006</v>
      </c>
      <c r="O98">
        <v>74.349999999999994</v>
      </c>
      <c r="P98">
        <v>32.64</v>
      </c>
      <c r="Q98">
        <v>9.11</v>
      </c>
      <c r="R98">
        <v>19.240000000000002</v>
      </c>
      <c r="S98">
        <v>11.640000000000002</v>
      </c>
      <c r="T98">
        <v>1.81</v>
      </c>
      <c r="U98">
        <v>49.78</v>
      </c>
      <c r="V98">
        <v>5.87</v>
      </c>
      <c r="W98">
        <v>19.36</v>
      </c>
      <c r="X98">
        <v>62.65</v>
      </c>
      <c r="Y98">
        <v>0</v>
      </c>
      <c r="Z98">
        <v>5.5073399999999983</v>
      </c>
      <c r="AA98">
        <v>6.2712230760509859</v>
      </c>
      <c r="AB98">
        <v>21.63907893638229</v>
      </c>
      <c r="AC98">
        <v>0</v>
      </c>
      <c r="AD98">
        <v>0</v>
      </c>
      <c r="AE98">
        <v>8.7949422283530296</v>
      </c>
      <c r="AF98">
        <v>6.7587014518564565</v>
      </c>
      <c r="AG98">
        <v>33.419057306029941</v>
      </c>
      <c r="AH98">
        <v>0</v>
      </c>
      <c r="AI98">
        <v>7.4867370930322297</v>
      </c>
      <c r="AJ98">
        <v>0</v>
      </c>
      <c r="AK98">
        <v>31.382950528627081</v>
      </c>
      <c r="AL98">
        <v>9.5866308089500833</v>
      </c>
      <c r="AM98">
        <v>8.3662876653284499</v>
      </c>
      <c r="AN98">
        <v>6.1386728712889464E-2</v>
      </c>
      <c r="AO98">
        <v>0</v>
      </c>
      <c r="AP98">
        <v>0.32500799999999996</v>
      </c>
      <c r="AQ98">
        <v>16.759261771299023</v>
      </c>
      <c r="AR98">
        <v>14.691942934782606</v>
      </c>
      <c r="AS98">
        <v>16.85654059776023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4.6500000000000004</v>
      </c>
      <c r="AZ98">
        <v>0</v>
      </c>
      <c r="BA98">
        <v>0</v>
      </c>
      <c r="BB98">
        <v>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996.05708912716545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6.7294653917704705</v>
      </c>
      <c r="L99">
        <f t="shared" si="2"/>
        <v>0.27207749296168676</v>
      </c>
      <c r="M99">
        <f t="shared" si="2"/>
        <v>1.4835491671582779</v>
      </c>
      <c r="N99">
        <f t="shared" si="2"/>
        <v>1.1605031508251527</v>
      </c>
      <c r="O99">
        <f t="shared" si="2"/>
        <v>1.7121344758229224</v>
      </c>
      <c r="P99">
        <f t="shared" si="2"/>
        <v>0.76822294841930094</v>
      </c>
      <c r="Q99">
        <f t="shared" si="2"/>
        <v>0.17151715452139243</v>
      </c>
      <c r="R99">
        <f t="shared" si="2"/>
        <v>0.36173906457346006</v>
      </c>
      <c r="S99">
        <f t="shared" si="2"/>
        <v>0.22219519340042221</v>
      </c>
      <c r="T99">
        <f t="shared" si="2"/>
        <v>3.5632500000000011E-2</v>
      </c>
      <c r="U99">
        <f t="shared" si="2"/>
        <v>1.2196547142054446</v>
      </c>
      <c r="V99">
        <f t="shared" si="2"/>
        <v>0.12927756143878469</v>
      </c>
      <c r="W99">
        <f t="shared" si="2"/>
        <v>0.42678304327069555</v>
      </c>
      <c r="X99">
        <f t="shared" si="2"/>
        <v>1.3700964020171214</v>
      </c>
      <c r="Y99">
        <f t="shared" si="2"/>
        <v>0</v>
      </c>
      <c r="Z99">
        <f t="shared" si="2"/>
        <v>0.12255368636363634</v>
      </c>
      <c r="AA99">
        <f t="shared" si="2"/>
        <v>0.12697253916414558</v>
      </c>
      <c r="AB99">
        <f t="shared" si="2"/>
        <v>0.18296168965669513</v>
      </c>
      <c r="AC99">
        <f t="shared" si="2"/>
        <v>0</v>
      </c>
      <c r="AD99">
        <f t="shared" si="2"/>
        <v>8.8765975051364396E-2</v>
      </c>
      <c r="AE99">
        <f t="shared" si="2"/>
        <v>0.31457607240536495</v>
      </c>
      <c r="AF99">
        <f t="shared" si="2"/>
        <v>0.16306970840610513</v>
      </c>
      <c r="AG99">
        <f t="shared" si="2"/>
        <v>0.80205737534471988</v>
      </c>
      <c r="AH99">
        <f t="shared" si="2"/>
        <v>0.47163761122476072</v>
      </c>
      <c r="AI99">
        <f t="shared" si="2"/>
        <v>0.10636867116193251</v>
      </c>
      <c r="AJ99">
        <f t="shared" si="2"/>
        <v>0</v>
      </c>
      <c r="AK99">
        <f t="shared" si="2"/>
        <v>0.75319081268705101</v>
      </c>
      <c r="AL99">
        <f t="shared" si="2"/>
        <v>0.56464136402753962</v>
      </c>
      <c r="AM99">
        <f t="shared" si="2"/>
        <v>8.3160715113900815E-2</v>
      </c>
      <c r="AN99">
        <f t="shared" si="2"/>
        <v>1.4732814891093482E-3</v>
      </c>
      <c r="AO99">
        <f t="shared" si="2"/>
        <v>0</v>
      </c>
      <c r="AP99">
        <f t="shared" si="2"/>
        <v>7.813368000000008E-3</v>
      </c>
      <c r="AQ99">
        <f t="shared" si="2"/>
        <v>0.25137725112836257</v>
      </c>
      <c r="AR99">
        <f t="shared" si="2"/>
        <v>0.36520348913043471</v>
      </c>
      <c r="AS99">
        <f t="shared" si="2"/>
        <v>0.40665713350268745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0.10953999999999987</v>
      </c>
      <c r="AZ99">
        <f t="shared" si="2"/>
        <v>2.0692500000000003E-2</v>
      </c>
      <c r="BA99">
        <f t="shared" si="2"/>
        <v>2.3632499999999997E-2</v>
      </c>
      <c r="BB99">
        <f t="shared" si="2"/>
        <v>6.2970000000000054E-2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21.092164004242935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74" activePane="bottomRight" state="frozen"/>
      <selection sqref="A1:XFD1048576"/>
      <selection pane="topRight" sqref="A1:XFD1048576"/>
      <selection pane="bottomLeft" sqref="A1:XFD1048576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156.28</v>
      </c>
      <c r="L3">
        <v>63.7</v>
      </c>
      <c r="M3">
        <v>0</v>
      </c>
      <c r="N3">
        <v>28.880000000000003</v>
      </c>
      <c r="O3">
        <v>48.213937760352849</v>
      </c>
      <c r="P3">
        <v>61.82</v>
      </c>
      <c r="Q3">
        <v>5.0199999999999996</v>
      </c>
      <c r="R3">
        <v>10.130000000000001</v>
      </c>
      <c r="S3">
        <v>6.330000000000001</v>
      </c>
      <c r="T3">
        <v>0</v>
      </c>
      <c r="U3">
        <v>222.4</v>
      </c>
      <c r="V3">
        <v>3.4</v>
      </c>
      <c r="W3">
        <v>11.2</v>
      </c>
      <c r="X3">
        <v>36.24</v>
      </c>
      <c r="Y3">
        <v>0</v>
      </c>
      <c r="Z3">
        <v>1.5925799999999999</v>
      </c>
      <c r="AA3">
        <v>0</v>
      </c>
      <c r="AB3">
        <v>3.2979515641570112</v>
      </c>
      <c r="AC3">
        <v>0</v>
      </c>
      <c r="AD3">
        <v>0</v>
      </c>
      <c r="AE3">
        <v>4.0275488795437751</v>
      </c>
      <c r="AF3">
        <v>0</v>
      </c>
      <c r="AG3">
        <v>0</v>
      </c>
      <c r="AH3">
        <v>0</v>
      </c>
      <c r="AI3">
        <v>0</v>
      </c>
      <c r="AJ3">
        <v>0</v>
      </c>
      <c r="AK3">
        <v>12.681016276924236</v>
      </c>
      <c r="AL3">
        <v>17.314903614457837</v>
      </c>
      <c r="AM3">
        <v>0</v>
      </c>
      <c r="AN3">
        <v>0</v>
      </c>
      <c r="AO3">
        <v>0</v>
      </c>
      <c r="AP3">
        <v>0</v>
      </c>
      <c r="AQ3">
        <v>0</v>
      </c>
      <c r="AR3">
        <v>8.7650398550724624</v>
      </c>
      <c r="AS3">
        <v>8.1182136594811301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709.41119160998937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156.28</v>
      </c>
      <c r="L4">
        <v>63.7</v>
      </c>
      <c r="M4">
        <v>0</v>
      </c>
      <c r="N4">
        <v>28.880000000000003</v>
      </c>
      <c r="O4">
        <v>48.213937760352849</v>
      </c>
      <c r="P4">
        <v>61.82</v>
      </c>
      <c r="Q4">
        <v>5.0199999999999996</v>
      </c>
      <c r="R4">
        <v>10.130000000000001</v>
      </c>
      <c r="S4">
        <v>6.330000000000001</v>
      </c>
      <c r="T4">
        <v>0</v>
      </c>
      <c r="U4">
        <v>222.4</v>
      </c>
      <c r="V4">
        <v>3.4</v>
      </c>
      <c r="W4">
        <v>11.2</v>
      </c>
      <c r="X4">
        <v>36.24</v>
      </c>
      <c r="Y4">
        <v>0</v>
      </c>
      <c r="Z4">
        <v>1.5925799999999999</v>
      </c>
      <c r="AA4">
        <v>0</v>
      </c>
      <c r="AB4">
        <v>3.2979515641570112</v>
      </c>
      <c r="AC4">
        <v>0</v>
      </c>
      <c r="AD4">
        <v>0</v>
      </c>
      <c r="AE4">
        <v>4.0275488795437751</v>
      </c>
      <c r="AF4">
        <v>0</v>
      </c>
      <c r="AG4">
        <v>0</v>
      </c>
      <c r="AH4">
        <v>0</v>
      </c>
      <c r="AI4">
        <v>0</v>
      </c>
      <c r="AJ4">
        <v>0</v>
      </c>
      <c r="AK4">
        <v>12.681016276924236</v>
      </c>
      <c r="AL4">
        <v>17.314903614457837</v>
      </c>
      <c r="AM4">
        <v>0</v>
      </c>
      <c r="AN4">
        <v>0</v>
      </c>
      <c r="AO4">
        <v>0</v>
      </c>
      <c r="AP4">
        <v>0</v>
      </c>
      <c r="AQ4">
        <v>0</v>
      </c>
      <c r="AR4">
        <v>8.7650398550724624</v>
      </c>
      <c r="AS4">
        <v>8.1182136594811301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709.41119160998937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156.35240693986884</v>
      </c>
      <c r="L5">
        <v>63.7</v>
      </c>
      <c r="M5">
        <v>0</v>
      </c>
      <c r="N5">
        <v>28.880000000000003</v>
      </c>
      <c r="O5">
        <v>48.213937760352849</v>
      </c>
      <c r="P5">
        <v>61.82</v>
      </c>
      <c r="Q5">
        <v>5.0199999999999996</v>
      </c>
      <c r="R5">
        <v>10.130000000000001</v>
      </c>
      <c r="S5">
        <v>6.330000000000001</v>
      </c>
      <c r="T5">
        <v>0</v>
      </c>
      <c r="U5">
        <v>222.4</v>
      </c>
      <c r="V5">
        <v>3.4</v>
      </c>
      <c r="W5">
        <v>11.2</v>
      </c>
      <c r="X5">
        <v>36.24</v>
      </c>
      <c r="Y5">
        <v>0</v>
      </c>
      <c r="Z5">
        <v>1.5925799999999999</v>
      </c>
      <c r="AA5">
        <v>0</v>
      </c>
      <c r="AB5">
        <v>3.2979515641570112</v>
      </c>
      <c r="AC5">
        <v>0</v>
      </c>
      <c r="AD5">
        <v>0</v>
      </c>
      <c r="AE5">
        <v>4.0275488795437751</v>
      </c>
      <c r="AF5">
        <v>0</v>
      </c>
      <c r="AG5">
        <v>0</v>
      </c>
      <c r="AH5">
        <v>0</v>
      </c>
      <c r="AI5">
        <v>0</v>
      </c>
      <c r="AJ5">
        <v>0</v>
      </c>
      <c r="AK5">
        <v>12.681016276924236</v>
      </c>
      <c r="AL5">
        <v>17.314903614457837</v>
      </c>
      <c r="AM5">
        <v>0</v>
      </c>
      <c r="AN5">
        <v>0</v>
      </c>
      <c r="AO5">
        <v>0</v>
      </c>
      <c r="AP5">
        <v>0</v>
      </c>
      <c r="AQ5">
        <v>0</v>
      </c>
      <c r="AR5">
        <v>8.7650398550724624</v>
      </c>
      <c r="AS5">
        <v>8.1182136594811301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709.48359854985813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157.49</v>
      </c>
      <c r="L6">
        <v>63.7</v>
      </c>
      <c r="M6">
        <v>0</v>
      </c>
      <c r="N6">
        <v>28.880000000000003</v>
      </c>
      <c r="O6">
        <v>48.213937760352849</v>
      </c>
      <c r="P6">
        <v>61.82</v>
      </c>
      <c r="Q6">
        <v>5.0199999999999996</v>
      </c>
      <c r="R6">
        <v>10.130000000000001</v>
      </c>
      <c r="S6">
        <v>6.330000000000001</v>
      </c>
      <c r="T6">
        <v>0</v>
      </c>
      <c r="U6">
        <v>222.4</v>
      </c>
      <c r="V6">
        <v>3.4</v>
      </c>
      <c r="W6">
        <v>11.2</v>
      </c>
      <c r="X6">
        <v>36.24</v>
      </c>
      <c r="Y6">
        <v>0</v>
      </c>
      <c r="Z6">
        <v>1.5925799999999999</v>
      </c>
      <c r="AA6">
        <v>0</v>
      </c>
      <c r="AB6">
        <v>3.2979515641570112</v>
      </c>
      <c r="AC6">
        <v>0</v>
      </c>
      <c r="AD6">
        <v>0</v>
      </c>
      <c r="AE6">
        <v>4.0275488795437751</v>
      </c>
      <c r="AF6">
        <v>0</v>
      </c>
      <c r="AG6">
        <v>0</v>
      </c>
      <c r="AH6">
        <v>0</v>
      </c>
      <c r="AI6">
        <v>0</v>
      </c>
      <c r="AJ6">
        <v>0</v>
      </c>
      <c r="AK6">
        <v>12.681016276924236</v>
      </c>
      <c r="AL6">
        <v>17.314903614457837</v>
      </c>
      <c r="AM6">
        <v>0</v>
      </c>
      <c r="AN6">
        <v>0</v>
      </c>
      <c r="AO6">
        <v>0</v>
      </c>
      <c r="AP6">
        <v>0</v>
      </c>
      <c r="AQ6">
        <v>0</v>
      </c>
      <c r="AR6">
        <v>8.7650398550724624</v>
      </c>
      <c r="AS6">
        <v>8.1182136594811301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710.6211916099893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157.44999999999999</v>
      </c>
      <c r="L7">
        <v>63.7</v>
      </c>
      <c r="M7">
        <v>0</v>
      </c>
      <c r="N7">
        <v>28.880000000000003</v>
      </c>
      <c r="O7">
        <v>48.213937760352849</v>
      </c>
      <c r="P7">
        <v>61.82</v>
      </c>
      <c r="Q7">
        <v>5.0199999999999996</v>
      </c>
      <c r="R7">
        <v>10.130000000000001</v>
      </c>
      <c r="S7">
        <v>6.330000000000001</v>
      </c>
      <c r="T7">
        <v>0</v>
      </c>
      <c r="U7">
        <v>222.4</v>
      </c>
      <c r="V7">
        <v>3.4</v>
      </c>
      <c r="W7">
        <v>11.2</v>
      </c>
      <c r="X7">
        <v>36.24</v>
      </c>
      <c r="Y7">
        <v>0</v>
      </c>
      <c r="Z7">
        <v>1.5925799999999999</v>
      </c>
      <c r="AA7">
        <v>0</v>
      </c>
      <c r="AB7">
        <v>3.2979515641570112</v>
      </c>
      <c r="AC7">
        <v>0</v>
      </c>
      <c r="AD7">
        <v>0</v>
      </c>
      <c r="AE7">
        <v>4.0275488795437751</v>
      </c>
      <c r="AF7">
        <v>0</v>
      </c>
      <c r="AG7">
        <v>0</v>
      </c>
      <c r="AH7">
        <v>0</v>
      </c>
      <c r="AI7">
        <v>0</v>
      </c>
      <c r="AJ7">
        <v>0</v>
      </c>
      <c r="AK7">
        <v>12.681016276924236</v>
      </c>
      <c r="AL7">
        <v>17.314903614457837</v>
      </c>
      <c r="AM7">
        <v>0</v>
      </c>
      <c r="AN7">
        <v>0</v>
      </c>
      <c r="AO7">
        <v>0</v>
      </c>
      <c r="AP7">
        <v>0</v>
      </c>
      <c r="AQ7">
        <v>0</v>
      </c>
      <c r="AR7">
        <v>8.7650398550724624</v>
      </c>
      <c r="AS7">
        <v>8.1182136594811301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710.58119160998933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157.41</v>
      </c>
      <c r="L8">
        <v>63.7</v>
      </c>
      <c r="M8">
        <v>0</v>
      </c>
      <c r="N8">
        <v>28.880000000000003</v>
      </c>
      <c r="O8">
        <v>48.213937760352849</v>
      </c>
      <c r="P8">
        <v>61.82</v>
      </c>
      <c r="Q8">
        <v>5.0199999999999996</v>
      </c>
      <c r="R8">
        <v>10.130000000000001</v>
      </c>
      <c r="S8">
        <v>6.330000000000001</v>
      </c>
      <c r="T8">
        <v>0</v>
      </c>
      <c r="U8">
        <v>222.4</v>
      </c>
      <c r="V8">
        <v>3.4</v>
      </c>
      <c r="W8">
        <v>11.2</v>
      </c>
      <c r="X8">
        <v>36.24</v>
      </c>
      <c r="Y8">
        <v>0</v>
      </c>
      <c r="Z8">
        <v>1.5925799999999999</v>
      </c>
      <c r="AA8">
        <v>0</v>
      </c>
      <c r="AB8">
        <v>3.2979515641570112</v>
      </c>
      <c r="AC8">
        <v>0</v>
      </c>
      <c r="AD8">
        <v>0</v>
      </c>
      <c r="AE8">
        <v>4.0275488795437751</v>
      </c>
      <c r="AF8">
        <v>0</v>
      </c>
      <c r="AG8">
        <v>0</v>
      </c>
      <c r="AH8">
        <v>0</v>
      </c>
      <c r="AI8">
        <v>0</v>
      </c>
      <c r="AJ8">
        <v>0</v>
      </c>
      <c r="AK8">
        <v>12.681016276924236</v>
      </c>
      <c r="AL8">
        <v>17.314903614457837</v>
      </c>
      <c r="AM8">
        <v>0</v>
      </c>
      <c r="AN8">
        <v>0</v>
      </c>
      <c r="AO8">
        <v>0</v>
      </c>
      <c r="AP8">
        <v>0</v>
      </c>
      <c r="AQ8">
        <v>0</v>
      </c>
      <c r="AR8">
        <v>8.7650398550724624</v>
      </c>
      <c r="AS8">
        <v>8.1182136594811301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710.54119160998937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157.41</v>
      </c>
      <c r="L9">
        <v>63.208736810551557</v>
      </c>
      <c r="M9">
        <v>0</v>
      </c>
      <c r="N9">
        <v>28.880000000000003</v>
      </c>
      <c r="O9">
        <v>48.213937760352849</v>
      </c>
      <c r="P9">
        <v>61.82</v>
      </c>
      <c r="Q9">
        <v>5.0199999999999996</v>
      </c>
      <c r="R9">
        <v>10.130000000000001</v>
      </c>
      <c r="S9">
        <v>6.330000000000001</v>
      </c>
      <c r="T9">
        <v>0</v>
      </c>
      <c r="U9">
        <v>222.4</v>
      </c>
      <c r="V9">
        <v>3.4</v>
      </c>
      <c r="W9">
        <v>11.2</v>
      </c>
      <c r="X9">
        <v>36.24</v>
      </c>
      <c r="Y9">
        <v>0</v>
      </c>
      <c r="Z9">
        <v>3.1851599999999998</v>
      </c>
      <c r="AA9">
        <v>0</v>
      </c>
      <c r="AB9">
        <v>3.2979515641570112</v>
      </c>
      <c r="AC9">
        <v>0</v>
      </c>
      <c r="AD9">
        <v>0</v>
      </c>
      <c r="AE9">
        <v>4.0275488795437751</v>
      </c>
      <c r="AF9">
        <v>0</v>
      </c>
      <c r="AG9">
        <v>0</v>
      </c>
      <c r="AH9">
        <v>0</v>
      </c>
      <c r="AI9">
        <v>0</v>
      </c>
      <c r="AJ9">
        <v>0</v>
      </c>
      <c r="AK9">
        <v>12.681016276924236</v>
      </c>
      <c r="AL9">
        <v>6.529277969018934</v>
      </c>
      <c r="AM9">
        <v>0</v>
      </c>
      <c r="AN9">
        <v>0</v>
      </c>
      <c r="AO9">
        <v>0</v>
      </c>
      <c r="AP9">
        <v>1.5316200000000004</v>
      </c>
      <c r="AQ9">
        <v>0</v>
      </c>
      <c r="AR9">
        <v>8.7650398550724624</v>
      </c>
      <c r="AS9">
        <v>8.1182136594811301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702.38850277510187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157.41</v>
      </c>
      <c r="L10">
        <v>63.208736810551557</v>
      </c>
      <c r="M10">
        <v>0</v>
      </c>
      <c r="N10">
        <v>28.880000000000003</v>
      </c>
      <c r="O10">
        <v>48.213937760352849</v>
      </c>
      <c r="P10">
        <v>61.82</v>
      </c>
      <c r="Q10">
        <v>5.0199999999999996</v>
      </c>
      <c r="R10">
        <v>10.130000000000001</v>
      </c>
      <c r="S10">
        <v>6.330000000000001</v>
      </c>
      <c r="T10">
        <v>0</v>
      </c>
      <c r="U10">
        <v>222.4</v>
      </c>
      <c r="V10">
        <v>3.4</v>
      </c>
      <c r="W10">
        <v>11.2</v>
      </c>
      <c r="X10">
        <v>36.24</v>
      </c>
      <c r="Y10">
        <v>0</v>
      </c>
      <c r="Z10">
        <v>3.1851599999999998</v>
      </c>
      <c r="AA10">
        <v>0</v>
      </c>
      <c r="AB10">
        <v>3.2979515641570112</v>
      </c>
      <c r="AC10">
        <v>0</v>
      </c>
      <c r="AD10">
        <v>0</v>
      </c>
      <c r="AE10">
        <v>4.0275488795437751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12.681016276924236</v>
      </c>
      <c r="AL10">
        <v>6.529277969018934</v>
      </c>
      <c r="AM10">
        <v>0</v>
      </c>
      <c r="AN10">
        <v>0</v>
      </c>
      <c r="AO10">
        <v>0</v>
      </c>
      <c r="AP10">
        <v>1.5316200000000004</v>
      </c>
      <c r="AQ10">
        <v>0</v>
      </c>
      <c r="AR10">
        <v>8.7650398550724624</v>
      </c>
      <c r="AS10">
        <v>8.1182136594811301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702.38850277510187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157.91</v>
      </c>
      <c r="L11">
        <v>62.63</v>
      </c>
      <c r="M11">
        <v>0</v>
      </c>
      <c r="N11">
        <v>29.01</v>
      </c>
      <c r="O11">
        <v>48.71</v>
      </c>
      <c r="P11">
        <v>60.19</v>
      </c>
      <c r="Q11">
        <v>5.0199999999999996</v>
      </c>
      <c r="R11">
        <v>10.360000000000001</v>
      </c>
      <c r="S11">
        <v>6.330000000000001</v>
      </c>
      <c r="T11">
        <v>0</v>
      </c>
      <c r="U11">
        <v>222.4</v>
      </c>
      <c r="V11">
        <v>3.4</v>
      </c>
      <c r="W11">
        <v>11.2</v>
      </c>
      <c r="X11">
        <v>36.24</v>
      </c>
      <c r="Y11">
        <v>0</v>
      </c>
      <c r="Z11">
        <v>3.1851599999999998</v>
      </c>
      <c r="AA11">
        <v>0</v>
      </c>
      <c r="AB11">
        <v>3.2979515641570112</v>
      </c>
      <c r="AC11">
        <v>0</v>
      </c>
      <c r="AD11">
        <v>0</v>
      </c>
      <c r="AE11">
        <v>4.0275488795437751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12.681016276924236</v>
      </c>
      <c r="AL11">
        <v>6.529277969018934</v>
      </c>
      <c r="AM11">
        <v>0</v>
      </c>
      <c r="AN11">
        <v>0</v>
      </c>
      <c r="AO11">
        <v>0</v>
      </c>
      <c r="AP11">
        <v>1.5316200000000004</v>
      </c>
      <c r="AQ11">
        <v>0</v>
      </c>
      <c r="AR11">
        <v>8.7650398550724624</v>
      </c>
      <c r="AS11">
        <v>8.1182136594811301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701.53582820419751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157.91</v>
      </c>
      <c r="L12">
        <v>62.63</v>
      </c>
      <c r="M12">
        <v>0</v>
      </c>
      <c r="N12">
        <v>29.01</v>
      </c>
      <c r="O12">
        <v>48.71</v>
      </c>
      <c r="P12">
        <v>60.19</v>
      </c>
      <c r="Q12">
        <v>5.0199999999999996</v>
      </c>
      <c r="R12">
        <v>10.360000000000001</v>
      </c>
      <c r="S12">
        <v>6.330000000000001</v>
      </c>
      <c r="T12">
        <v>0</v>
      </c>
      <c r="U12">
        <v>222.4</v>
      </c>
      <c r="V12">
        <v>3.4</v>
      </c>
      <c r="W12">
        <v>11.2</v>
      </c>
      <c r="X12">
        <v>36.24</v>
      </c>
      <c r="Y12">
        <v>0</v>
      </c>
      <c r="Z12">
        <v>3.1851599999999998</v>
      </c>
      <c r="AA12">
        <v>0</v>
      </c>
      <c r="AB12">
        <v>3.2979515641570112</v>
      </c>
      <c r="AC12">
        <v>0</v>
      </c>
      <c r="AD12">
        <v>0</v>
      </c>
      <c r="AE12">
        <v>4.0275488795437751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12.681016276924236</v>
      </c>
      <c r="AL12">
        <v>6.529277969018934</v>
      </c>
      <c r="AM12">
        <v>0</v>
      </c>
      <c r="AN12">
        <v>0</v>
      </c>
      <c r="AO12">
        <v>0</v>
      </c>
      <c r="AP12">
        <v>1.5316200000000004</v>
      </c>
      <c r="AQ12">
        <v>0</v>
      </c>
      <c r="AR12">
        <v>8.7650398550724624</v>
      </c>
      <c r="AS12">
        <v>8.1182136594811301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701.53582820419751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157.91</v>
      </c>
      <c r="L13">
        <v>62.63</v>
      </c>
      <c r="M13">
        <v>0</v>
      </c>
      <c r="N13">
        <v>29.01</v>
      </c>
      <c r="O13">
        <v>48.71</v>
      </c>
      <c r="P13">
        <v>60.19</v>
      </c>
      <c r="Q13">
        <v>5.0200000000000005</v>
      </c>
      <c r="R13">
        <v>10.36</v>
      </c>
      <c r="S13">
        <v>6.33</v>
      </c>
      <c r="T13">
        <v>0</v>
      </c>
      <c r="U13">
        <v>181.61455101857132</v>
      </c>
      <c r="V13">
        <v>3.4</v>
      </c>
      <c r="W13">
        <v>11.2</v>
      </c>
      <c r="X13">
        <v>36.24</v>
      </c>
      <c r="Y13">
        <v>0</v>
      </c>
      <c r="Z13">
        <v>3.1851599999999998</v>
      </c>
      <c r="AA13">
        <v>0</v>
      </c>
      <c r="AB13">
        <v>3.2979515641570112</v>
      </c>
      <c r="AC13">
        <v>0</v>
      </c>
      <c r="AD13">
        <v>0</v>
      </c>
      <c r="AE13">
        <v>4.0275488795437751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12.681016276924236</v>
      </c>
      <c r="AL13">
        <v>6.529277969018934</v>
      </c>
      <c r="AM13">
        <v>0</v>
      </c>
      <c r="AN13">
        <v>0</v>
      </c>
      <c r="AO13">
        <v>0</v>
      </c>
      <c r="AP13">
        <v>1.5316200000000004</v>
      </c>
      <c r="AQ13">
        <v>0</v>
      </c>
      <c r="AR13">
        <v>8.7650398550724624</v>
      </c>
      <c r="AS13">
        <v>8.1182136594811301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660.75037922276886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157.91</v>
      </c>
      <c r="L14">
        <v>62.63</v>
      </c>
      <c r="M14">
        <v>0</v>
      </c>
      <c r="N14">
        <v>29.01</v>
      </c>
      <c r="O14">
        <v>48.71</v>
      </c>
      <c r="P14">
        <v>60.19</v>
      </c>
      <c r="Q14">
        <v>5.0200000000000005</v>
      </c>
      <c r="R14">
        <v>10.36</v>
      </c>
      <c r="S14">
        <v>6.33</v>
      </c>
      <c r="T14">
        <v>0</v>
      </c>
      <c r="U14">
        <v>181.61455101857132</v>
      </c>
      <c r="V14">
        <v>3.4</v>
      </c>
      <c r="W14">
        <v>11.2</v>
      </c>
      <c r="X14">
        <v>36.24</v>
      </c>
      <c r="Y14">
        <v>0</v>
      </c>
      <c r="Z14">
        <v>3.1851599999999998</v>
      </c>
      <c r="AA14">
        <v>0</v>
      </c>
      <c r="AB14">
        <v>3.2979515641570112</v>
      </c>
      <c r="AC14">
        <v>0</v>
      </c>
      <c r="AD14">
        <v>0</v>
      </c>
      <c r="AE14">
        <v>4.0275488795437751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12.681016276924236</v>
      </c>
      <c r="AL14">
        <v>6.529277969018934</v>
      </c>
      <c r="AM14">
        <v>0</v>
      </c>
      <c r="AN14">
        <v>0</v>
      </c>
      <c r="AO14">
        <v>0</v>
      </c>
      <c r="AP14">
        <v>1.5316200000000004</v>
      </c>
      <c r="AQ14">
        <v>0</v>
      </c>
      <c r="AR14">
        <v>8.7650398550724624</v>
      </c>
      <c r="AS14">
        <v>8.1182136594811301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660.75037922276886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157.91</v>
      </c>
      <c r="L15">
        <v>32.700000000000003</v>
      </c>
      <c r="M15">
        <v>0</v>
      </c>
      <c r="N15">
        <v>29.01</v>
      </c>
      <c r="O15">
        <v>48.71</v>
      </c>
      <c r="P15">
        <v>60.19</v>
      </c>
      <c r="Q15">
        <v>5.0200000000000005</v>
      </c>
      <c r="R15">
        <v>10.36</v>
      </c>
      <c r="S15">
        <v>6.33</v>
      </c>
      <c r="T15">
        <v>0</v>
      </c>
      <c r="U15">
        <v>181.61455101857132</v>
      </c>
      <c r="V15">
        <v>3.4</v>
      </c>
      <c r="W15">
        <v>11.2</v>
      </c>
      <c r="X15">
        <v>36.24</v>
      </c>
      <c r="Y15">
        <v>0</v>
      </c>
      <c r="Z15">
        <v>3.1851599999999998</v>
      </c>
      <c r="AA15">
        <v>0</v>
      </c>
      <c r="AB15">
        <v>0</v>
      </c>
      <c r="AC15">
        <v>0</v>
      </c>
      <c r="AD15">
        <v>0</v>
      </c>
      <c r="AE15">
        <v>4.0275488795437751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12.681016276924236</v>
      </c>
      <c r="AL15">
        <v>6.529277969018934</v>
      </c>
      <c r="AM15">
        <v>0</v>
      </c>
      <c r="AN15">
        <v>0</v>
      </c>
      <c r="AO15">
        <v>0</v>
      </c>
      <c r="AP15">
        <v>1.5316200000000004</v>
      </c>
      <c r="AQ15">
        <v>0</v>
      </c>
      <c r="AR15">
        <v>8.7650398550724624</v>
      </c>
      <c r="AS15">
        <v>7.7945073435731738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627.19872134270395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157.91</v>
      </c>
      <c r="L16">
        <v>32.700000000000003</v>
      </c>
      <c r="M16">
        <v>0</v>
      </c>
      <c r="N16">
        <v>29.01</v>
      </c>
      <c r="O16">
        <v>48.71</v>
      </c>
      <c r="P16">
        <v>60.19</v>
      </c>
      <c r="Q16">
        <v>5.0200000000000005</v>
      </c>
      <c r="R16">
        <v>10.36</v>
      </c>
      <c r="S16">
        <v>6.33</v>
      </c>
      <c r="T16">
        <v>0</v>
      </c>
      <c r="U16">
        <v>181.61455101857132</v>
      </c>
      <c r="V16">
        <v>3.4</v>
      </c>
      <c r="W16">
        <v>11.2</v>
      </c>
      <c r="X16">
        <v>36.24</v>
      </c>
      <c r="Y16">
        <v>0</v>
      </c>
      <c r="Z16">
        <v>3.1851599999999998</v>
      </c>
      <c r="AA16">
        <v>0</v>
      </c>
      <c r="AB16">
        <v>0</v>
      </c>
      <c r="AC16">
        <v>0</v>
      </c>
      <c r="AD16">
        <v>0</v>
      </c>
      <c r="AE16">
        <v>4.0275488795437751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12.681016276924236</v>
      </c>
      <c r="AL16">
        <v>6.529277969018934</v>
      </c>
      <c r="AM16">
        <v>0</v>
      </c>
      <c r="AN16">
        <v>0</v>
      </c>
      <c r="AO16">
        <v>0</v>
      </c>
      <c r="AP16">
        <v>1.5316200000000004</v>
      </c>
      <c r="AQ16">
        <v>0</v>
      </c>
      <c r="AR16">
        <v>8.7650398550724624</v>
      </c>
      <c r="AS16">
        <v>7.7945073435731738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627.19872134270395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87.57</v>
      </c>
      <c r="L17">
        <v>32.700000000000003</v>
      </c>
      <c r="M17">
        <v>0</v>
      </c>
      <c r="N17">
        <v>29.01</v>
      </c>
      <c r="O17">
        <v>48.71</v>
      </c>
      <c r="P17">
        <v>63.245387346273795</v>
      </c>
      <c r="Q17">
        <v>5.0200000000000005</v>
      </c>
      <c r="R17">
        <v>10.36</v>
      </c>
      <c r="S17">
        <v>6.33</v>
      </c>
      <c r="T17">
        <v>0</v>
      </c>
      <c r="U17">
        <v>181.61455101857132</v>
      </c>
      <c r="V17">
        <v>3.4</v>
      </c>
      <c r="W17">
        <v>11.2</v>
      </c>
      <c r="X17">
        <v>36.24</v>
      </c>
      <c r="Y17">
        <v>0</v>
      </c>
      <c r="Z17">
        <v>3.1851599999999998</v>
      </c>
      <c r="AA17">
        <v>0</v>
      </c>
      <c r="AB17">
        <v>0</v>
      </c>
      <c r="AC17">
        <v>0</v>
      </c>
      <c r="AD17">
        <v>0</v>
      </c>
      <c r="AE17">
        <v>4.0275488795437751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12.681016276924236</v>
      </c>
      <c r="AL17">
        <v>6.529277969018934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8.7650398550724624</v>
      </c>
      <c r="AS17">
        <v>7.7945073435731738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558.38248868897767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87.57</v>
      </c>
      <c r="L18">
        <v>32.700000000000003</v>
      </c>
      <c r="M18">
        <v>0</v>
      </c>
      <c r="N18">
        <v>29.01</v>
      </c>
      <c r="O18">
        <v>48.71</v>
      </c>
      <c r="P18">
        <v>63.470000000000013</v>
      </c>
      <c r="Q18">
        <v>5.0200000000000005</v>
      </c>
      <c r="R18">
        <v>10.36</v>
      </c>
      <c r="S18">
        <v>6.33</v>
      </c>
      <c r="T18">
        <v>0</v>
      </c>
      <c r="U18">
        <v>181.61455101857132</v>
      </c>
      <c r="V18">
        <v>3.4</v>
      </c>
      <c r="W18">
        <v>11.2</v>
      </c>
      <c r="X18">
        <v>36.24</v>
      </c>
      <c r="Y18">
        <v>0</v>
      </c>
      <c r="Z18">
        <v>3.1851599999999998</v>
      </c>
      <c r="AA18">
        <v>0</v>
      </c>
      <c r="AB18">
        <v>0</v>
      </c>
      <c r="AC18">
        <v>0</v>
      </c>
      <c r="AD18">
        <v>0</v>
      </c>
      <c r="AE18">
        <v>4.0275488795437751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12.681016276924236</v>
      </c>
      <c r="AL18">
        <v>6.529277969018934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8.7650398550724624</v>
      </c>
      <c r="AS18">
        <v>7.7945073435731738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558.60710134270391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87.57</v>
      </c>
      <c r="L19">
        <v>32.700000000000003</v>
      </c>
      <c r="M19">
        <v>0</v>
      </c>
      <c r="N19">
        <v>29.01</v>
      </c>
      <c r="O19">
        <v>48.71</v>
      </c>
      <c r="P19">
        <v>63.470000000000013</v>
      </c>
      <c r="Q19">
        <v>5.0200000000000005</v>
      </c>
      <c r="R19">
        <v>10.36</v>
      </c>
      <c r="S19">
        <v>6.33</v>
      </c>
      <c r="T19">
        <v>0</v>
      </c>
      <c r="U19">
        <v>181.61455101857132</v>
      </c>
      <c r="V19">
        <v>3.4</v>
      </c>
      <c r="W19">
        <v>11.2</v>
      </c>
      <c r="X19">
        <v>36.24</v>
      </c>
      <c r="Y19">
        <v>0</v>
      </c>
      <c r="Z19">
        <v>4.7777399999999997</v>
      </c>
      <c r="AA19">
        <v>0</v>
      </c>
      <c r="AB19">
        <v>0</v>
      </c>
      <c r="AC19">
        <v>0</v>
      </c>
      <c r="AD19">
        <v>0</v>
      </c>
      <c r="AE19">
        <v>4.0275488795437751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12.681016276924236</v>
      </c>
      <c r="AL19">
        <v>6.529277969018934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8.7650398550724624</v>
      </c>
      <c r="AS19">
        <v>7.7945073435731738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560.19968134270391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87.57</v>
      </c>
      <c r="L20">
        <v>32.700000000000003</v>
      </c>
      <c r="M20">
        <v>0</v>
      </c>
      <c r="N20">
        <v>29.01</v>
      </c>
      <c r="O20">
        <v>48.71</v>
      </c>
      <c r="P20">
        <v>63.470000000000013</v>
      </c>
      <c r="Q20">
        <v>5.0200000000000005</v>
      </c>
      <c r="R20">
        <v>10.36</v>
      </c>
      <c r="S20">
        <v>6.33</v>
      </c>
      <c r="T20">
        <v>0</v>
      </c>
      <c r="U20">
        <v>181.61455101857132</v>
      </c>
      <c r="V20">
        <v>3.4</v>
      </c>
      <c r="W20">
        <v>11.2</v>
      </c>
      <c r="X20">
        <v>36.24</v>
      </c>
      <c r="Y20">
        <v>0</v>
      </c>
      <c r="Z20">
        <v>4.7777399999999997</v>
      </c>
      <c r="AA20">
        <v>0</v>
      </c>
      <c r="AB20">
        <v>0</v>
      </c>
      <c r="AC20">
        <v>0</v>
      </c>
      <c r="AD20">
        <v>0</v>
      </c>
      <c r="AE20">
        <v>4.0275488795437751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12.681016276924236</v>
      </c>
      <c r="AL20">
        <v>9.3685361445783162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8.7650398550724624</v>
      </c>
      <c r="AS20">
        <v>7.7945073435731738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563.03893951826331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141.72999999999999</v>
      </c>
      <c r="L21">
        <v>62.63</v>
      </c>
      <c r="M21">
        <v>0</v>
      </c>
      <c r="N21">
        <v>29.01</v>
      </c>
      <c r="O21">
        <v>48.71</v>
      </c>
      <c r="P21">
        <v>63.470000000000013</v>
      </c>
      <c r="Q21">
        <v>5.0200000000000005</v>
      </c>
      <c r="R21">
        <v>10.36</v>
      </c>
      <c r="S21">
        <v>6.33</v>
      </c>
      <c r="T21">
        <v>0</v>
      </c>
      <c r="U21">
        <v>181.61455101857132</v>
      </c>
      <c r="V21">
        <v>3.4</v>
      </c>
      <c r="W21">
        <v>11.2</v>
      </c>
      <c r="X21">
        <v>36.24</v>
      </c>
      <c r="Y21">
        <v>0</v>
      </c>
      <c r="Z21">
        <v>4.7777399999999997</v>
      </c>
      <c r="AA21">
        <v>0</v>
      </c>
      <c r="AB21">
        <v>0</v>
      </c>
      <c r="AC21">
        <v>0</v>
      </c>
      <c r="AD21">
        <v>0</v>
      </c>
      <c r="AE21">
        <v>4.0275488795437751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12.681016276924236</v>
      </c>
      <c r="AL21">
        <v>17.314903614457837</v>
      </c>
      <c r="AM21">
        <v>3.8617152614150898</v>
      </c>
      <c r="AN21">
        <v>0</v>
      </c>
      <c r="AO21">
        <v>0</v>
      </c>
      <c r="AP21">
        <v>0</v>
      </c>
      <c r="AQ21">
        <v>0</v>
      </c>
      <c r="AR21">
        <v>8.7650398550724624</v>
      </c>
      <c r="AS21">
        <v>7.7945073435731738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658.93702224955791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157.91</v>
      </c>
      <c r="L22">
        <v>62.63</v>
      </c>
      <c r="M22">
        <v>0</v>
      </c>
      <c r="N22">
        <v>29.01</v>
      </c>
      <c r="O22">
        <v>48.71</v>
      </c>
      <c r="P22">
        <v>63.470000000000013</v>
      </c>
      <c r="Q22">
        <v>5.0200000000000005</v>
      </c>
      <c r="R22">
        <v>10.36</v>
      </c>
      <c r="S22">
        <v>6.33</v>
      </c>
      <c r="T22">
        <v>0</v>
      </c>
      <c r="U22">
        <v>181.61455101857132</v>
      </c>
      <c r="V22">
        <v>3.4</v>
      </c>
      <c r="W22">
        <v>11.2</v>
      </c>
      <c r="X22">
        <v>36.24</v>
      </c>
      <c r="Y22">
        <v>0</v>
      </c>
      <c r="Z22">
        <v>4.7777399999999997</v>
      </c>
      <c r="AA22">
        <v>0</v>
      </c>
      <c r="AB22">
        <v>0</v>
      </c>
      <c r="AC22">
        <v>0</v>
      </c>
      <c r="AD22">
        <v>0</v>
      </c>
      <c r="AE22">
        <v>4.0275488795437751</v>
      </c>
      <c r="AF22">
        <v>0</v>
      </c>
      <c r="AG22">
        <v>0</v>
      </c>
      <c r="AH22">
        <v>5.7154141654022705</v>
      </c>
      <c r="AI22">
        <v>0</v>
      </c>
      <c r="AJ22">
        <v>0</v>
      </c>
      <c r="AK22">
        <v>12.681016276924236</v>
      </c>
      <c r="AL22">
        <v>17.314903614457837</v>
      </c>
      <c r="AM22">
        <v>3.8617152614150898</v>
      </c>
      <c r="AN22">
        <v>0</v>
      </c>
      <c r="AO22">
        <v>0</v>
      </c>
      <c r="AP22">
        <v>0</v>
      </c>
      <c r="AQ22">
        <v>0</v>
      </c>
      <c r="AR22">
        <v>8.7650398550724624</v>
      </c>
      <c r="AS22">
        <v>7.7945073435731738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680.83243641496028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157.91</v>
      </c>
      <c r="L23">
        <v>62.63</v>
      </c>
      <c r="M23">
        <v>0</v>
      </c>
      <c r="N23">
        <v>29.01</v>
      </c>
      <c r="O23">
        <v>48.71</v>
      </c>
      <c r="P23">
        <v>63.470000000000013</v>
      </c>
      <c r="Q23">
        <v>5.0199999999999996</v>
      </c>
      <c r="R23">
        <v>10.360000000000001</v>
      </c>
      <c r="S23">
        <v>6.330000000000001</v>
      </c>
      <c r="T23">
        <v>0</v>
      </c>
      <c r="U23">
        <v>181.61455101857132</v>
      </c>
      <c r="V23">
        <v>3.4</v>
      </c>
      <c r="W23">
        <v>11.2</v>
      </c>
      <c r="X23">
        <v>36.24</v>
      </c>
      <c r="Y23">
        <v>0</v>
      </c>
      <c r="Z23">
        <v>4.7777399999999997</v>
      </c>
      <c r="AA23">
        <v>0</v>
      </c>
      <c r="AB23">
        <v>0</v>
      </c>
      <c r="AC23">
        <v>0</v>
      </c>
      <c r="AD23">
        <v>0</v>
      </c>
      <c r="AE23">
        <v>4.0275488795437751</v>
      </c>
      <c r="AF23">
        <v>0</v>
      </c>
      <c r="AG23">
        <v>0</v>
      </c>
      <c r="AH23">
        <v>11.428678062119289</v>
      </c>
      <c r="AI23">
        <v>0</v>
      </c>
      <c r="AJ23">
        <v>0</v>
      </c>
      <c r="AK23">
        <v>12.681016276924236</v>
      </c>
      <c r="AL23">
        <v>17.314903614457837</v>
      </c>
      <c r="AM23">
        <v>3.8617152614150898</v>
      </c>
      <c r="AN23">
        <v>0</v>
      </c>
      <c r="AO23">
        <v>0</v>
      </c>
      <c r="AP23">
        <v>0</v>
      </c>
      <c r="AQ23">
        <v>0</v>
      </c>
      <c r="AR23">
        <v>8.7650398550724624</v>
      </c>
      <c r="AS23">
        <v>7.7945073435731738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686.54570031167725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157.9</v>
      </c>
      <c r="L24">
        <v>62.63</v>
      </c>
      <c r="M24">
        <v>0</v>
      </c>
      <c r="N24">
        <v>29.01</v>
      </c>
      <c r="O24">
        <v>48.71</v>
      </c>
      <c r="P24">
        <v>63.470000000000013</v>
      </c>
      <c r="Q24">
        <v>5.0199999999999996</v>
      </c>
      <c r="R24">
        <v>10.360000000000001</v>
      </c>
      <c r="S24">
        <v>6.330000000000001</v>
      </c>
      <c r="T24">
        <v>0</v>
      </c>
      <c r="U24">
        <v>181.61455101857132</v>
      </c>
      <c r="V24">
        <v>3.4</v>
      </c>
      <c r="W24">
        <v>11.2</v>
      </c>
      <c r="X24">
        <v>36.24</v>
      </c>
      <c r="Y24">
        <v>0</v>
      </c>
      <c r="Z24">
        <v>4.7777399999999997</v>
      </c>
      <c r="AA24">
        <v>0</v>
      </c>
      <c r="AB24">
        <v>0</v>
      </c>
      <c r="AC24">
        <v>0</v>
      </c>
      <c r="AD24">
        <v>0</v>
      </c>
      <c r="AE24">
        <v>4.0275488795437751</v>
      </c>
      <c r="AF24">
        <v>0</v>
      </c>
      <c r="AG24">
        <v>0</v>
      </c>
      <c r="AH24">
        <v>11.428678062119289</v>
      </c>
      <c r="AI24">
        <v>0</v>
      </c>
      <c r="AJ24">
        <v>0</v>
      </c>
      <c r="AK24">
        <v>12.681016276924236</v>
      </c>
      <c r="AL24">
        <v>17.314903614457837</v>
      </c>
      <c r="AM24">
        <v>3.8617152614150898</v>
      </c>
      <c r="AN24">
        <v>0</v>
      </c>
      <c r="AO24">
        <v>0</v>
      </c>
      <c r="AP24">
        <v>0</v>
      </c>
      <c r="AQ24">
        <v>0</v>
      </c>
      <c r="AR24">
        <v>8.7650398550724624</v>
      </c>
      <c r="AS24">
        <v>7.7945073435731738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686.53570031167726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157.89999999999998</v>
      </c>
      <c r="L25">
        <v>62.63</v>
      </c>
      <c r="M25">
        <v>0</v>
      </c>
      <c r="N25">
        <v>29.01</v>
      </c>
      <c r="O25">
        <v>48.71</v>
      </c>
      <c r="P25">
        <v>63.470000000000013</v>
      </c>
      <c r="Q25">
        <v>5.0199999999999996</v>
      </c>
      <c r="R25">
        <v>10.360000000000001</v>
      </c>
      <c r="S25">
        <v>6.330000000000001</v>
      </c>
      <c r="T25">
        <v>0</v>
      </c>
      <c r="U25">
        <v>181.61455101857132</v>
      </c>
      <c r="V25">
        <v>3.4</v>
      </c>
      <c r="W25">
        <v>11.2</v>
      </c>
      <c r="X25">
        <v>36.24</v>
      </c>
      <c r="Y25">
        <v>0</v>
      </c>
      <c r="Z25">
        <v>4.7777399999999997</v>
      </c>
      <c r="AA25">
        <v>0</v>
      </c>
      <c r="AB25">
        <v>0</v>
      </c>
      <c r="AC25">
        <v>0</v>
      </c>
      <c r="AD25">
        <v>0</v>
      </c>
      <c r="AE25">
        <v>4.0275488795437751</v>
      </c>
      <c r="AF25">
        <v>0</v>
      </c>
      <c r="AG25">
        <v>0</v>
      </c>
      <c r="AH25">
        <v>11.428678062119289</v>
      </c>
      <c r="AI25">
        <v>0</v>
      </c>
      <c r="AJ25">
        <v>0</v>
      </c>
      <c r="AK25">
        <v>12.681016276924236</v>
      </c>
      <c r="AL25">
        <v>17.314903614457837</v>
      </c>
      <c r="AM25">
        <v>3.8617152614150898</v>
      </c>
      <c r="AN25">
        <v>0</v>
      </c>
      <c r="AO25">
        <v>0</v>
      </c>
      <c r="AP25">
        <v>0</v>
      </c>
      <c r="AQ25">
        <v>0</v>
      </c>
      <c r="AR25">
        <v>8.7650398550724624</v>
      </c>
      <c r="AS25">
        <v>7.7945073435731738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686.53570031167715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157.90999999999997</v>
      </c>
      <c r="L26">
        <v>62.629999999999995</v>
      </c>
      <c r="M26">
        <v>0</v>
      </c>
      <c r="N26">
        <v>29.01</v>
      </c>
      <c r="O26">
        <v>48.71</v>
      </c>
      <c r="P26">
        <v>63.470000000000013</v>
      </c>
      <c r="Q26">
        <v>5.0199999999999996</v>
      </c>
      <c r="R26">
        <v>10.360000000000001</v>
      </c>
      <c r="S26">
        <v>6.330000000000001</v>
      </c>
      <c r="T26">
        <v>0</v>
      </c>
      <c r="U26">
        <v>181.61455101857132</v>
      </c>
      <c r="V26">
        <v>3.4</v>
      </c>
      <c r="W26">
        <v>11.2</v>
      </c>
      <c r="X26">
        <v>36.24</v>
      </c>
      <c r="Y26">
        <v>0</v>
      </c>
      <c r="Z26">
        <v>4.7777399999999997</v>
      </c>
      <c r="AA26">
        <v>0</v>
      </c>
      <c r="AB26">
        <v>0</v>
      </c>
      <c r="AC26">
        <v>0</v>
      </c>
      <c r="AD26">
        <v>0</v>
      </c>
      <c r="AE26">
        <v>4.0275488795437751</v>
      </c>
      <c r="AF26">
        <v>0</v>
      </c>
      <c r="AG26">
        <v>0</v>
      </c>
      <c r="AH26">
        <v>11.428678062119289</v>
      </c>
      <c r="AI26">
        <v>0</v>
      </c>
      <c r="AJ26">
        <v>0</v>
      </c>
      <c r="AK26">
        <v>12.681016276924236</v>
      </c>
      <c r="AL26">
        <v>17.314903614457837</v>
      </c>
      <c r="AM26">
        <v>3.8617152614150898</v>
      </c>
      <c r="AN26">
        <v>0</v>
      </c>
      <c r="AO26">
        <v>0</v>
      </c>
      <c r="AP26">
        <v>0</v>
      </c>
      <c r="AQ26">
        <v>0</v>
      </c>
      <c r="AR26">
        <v>8.7650398550724624</v>
      </c>
      <c r="AS26">
        <v>7.7945073435731738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686.54570031167714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164.16000000000003</v>
      </c>
      <c r="L27">
        <v>62.629999999999995</v>
      </c>
      <c r="M27">
        <v>0</v>
      </c>
      <c r="N27">
        <v>29.01</v>
      </c>
      <c r="O27">
        <v>48.71</v>
      </c>
      <c r="P27">
        <v>63.470000000000013</v>
      </c>
      <c r="Q27">
        <v>5.0199999999999996</v>
      </c>
      <c r="R27">
        <v>10.360000000000001</v>
      </c>
      <c r="S27">
        <v>6.330000000000001</v>
      </c>
      <c r="T27">
        <v>0</v>
      </c>
      <c r="U27">
        <v>181.61455101857132</v>
      </c>
      <c r="V27">
        <v>3.4</v>
      </c>
      <c r="W27">
        <v>11.2</v>
      </c>
      <c r="X27">
        <v>36.24</v>
      </c>
      <c r="Y27">
        <v>0</v>
      </c>
      <c r="Z27">
        <v>4.7777399999999997</v>
      </c>
      <c r="AA27">
        <v>0</v>
      </c>
      <c r="AB27">
        <v>0</v>
      </c>
      <c r="AC27">
        <v>0</v>
      </c>
      <c r="AD27">
        <v>0</v>
      </c>
      <c r="AE27">
        <v>8.0529846694340659</v>
      </c>
      <c r="AF27">
        <v>0</v>
      </c>
      <c r="AG27">
        <v>0</v>
      </c>
      <c r="AH27">
        <v>11.428678062119289</v>
      </c>
      <c r="AI27">
        <v>0</v>
      </c>
      <c r="AJ27">
        <v>0</v>
      </c>
      <c r="AK27">
        <v>12.681016276924236</v>
      </c>
      <c r="AL27">
        <v>9.7926471600688494</v>
      </c>
      <c r="AM27">
        <v>3.8617152614150898</v>
      </c>
      <c r="AN27">
        <v>0</v>
      </c>
      <c r="AO27">
        <v>0</v>
      </c>
      <c r="AP27">
        <v>0</v>
      </c>
      <c r="AQ27">
        <v>0</v>
      </c>
      <c r="AR27">
        <v>9.7124057971014501</v>
      </c>
      <c r="AS27">
        <v>7.7945073435731738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690.24624558920755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164.16</v>
      </c>
      <c r="L28">
        <v>62.63</v>
      </c>
      <c r="M28">
        <v>0</v>
      </c>
      <c r="N28">
        <v>29.01</v>
      </c>
      <c r="O28">
        <v>48.71</v>
      </c>
      <c r="P28">
        <v>63.470000000000013</v>
      </c>
      <c r="Q28">
        <v>5.0199999999999996</v>
      </c>
      <c r="R28">
        <v>10.360000000000001</v>
      </c>
      <c r="S28">
        <v>6.330000000000001</v>
      </c>
      <c r="T28">
        <v>0</v>
      </c>
      <c r="U28">
        <v>181.61455101857132</v>
      </c>
      <c r="V28">
        <v>3.4</v>
      </c>
      <c r="W28">
        <v>11.2</v>
      </c>
      <c r="X28">
        <v>36.24</v>
      </c>
      <c r="Y28">
        <v>0</v>
      </c>
      <c r="Z28">
        <v>4.7777399999999997</v>
      </c>
      <c r="AA28">
        <v>0</v>
      </c>
      <c r="AB28">
        <v>0</v>
      </c>
      <c r="AC28">
        <v>0</v>
      </c>
      <c r="AD28">
        <v>0</v>
      </c>
      <c r="AE28">
        <v>8.0529846694340659</v>
      </c>
      <c r="AF28">
        <v>0</v>
      </c>
      <c r="AG28">
        <v>0</v>
      </c>
      <c r="AH28">
        <v>11.428678062119289</v>
      </c>
      <c r="AI28">
        <v>0</v>
      </c>
      <c r="AJ28">
        <v>0</v>
      </c>
      <c r="AK28">
        <v>12.681016276924236</v>
      </c>
      <c r="AL28">
        <v>9.7926471600688494</v>
      </c>
      <c r="AM28">
        <v>3.8617152614150898</v>
      </c>
      <c r="AN28">
        <v>0</v>
      </c>
      <c r="AO28">
        <v>0</v>
      </c>
      <c r="AP28">
        <v>0</v>
      </c>
      <c r="AQ28">
        <v>0</v>
      </c>
      <c r="AR28">
        <v>9.7124057971014501</v>
      </c>
      <c r="AS28">
        <v>7.7945073435731738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690.24624558920755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164.16</v>
      </c>
      <c r="L29">
        <v>62.63</v>
      </c>
      <c r="M29">
        <v>0</v>
      </c>
      <c r="N29">
        <v>29.01</v>
      </c>
      <c r="O29">
        <v>48.71</v>
      </c>
      <c r="P29">
        <v>63.470000000000013</v>
      </c>
      <c r="Q29">
        <v>5.0199999999999996</v>
      </c>
      <c r="R29">
        <v>10.360000000000001</v>
      </c>
      <c r="S29">
        <v>6.330000000000001</v>
      </c>
      <c r="T29">
        <v>0</v>
      </c>
      <c r="U29">
        <v>181.61455101857132</v>
      </c>
      <c r="V29">
        <v>3.4</v>
      </c>
      <c r="W29">
        <v>11.2</v>
      </c>
      <c r="X29">
        <v>36.24</v>
      </c>
      <c r="Y29">
        <v>0</v>
      </c>
      <c r="Z29">
        <v>4.7777399999999997</v>
      </c>
      <c r="AA29">
        <v>0</v>
      </c>
      <c r="AB29">
        <v>0.83345544967499652</v>
      </c>
      <c r="AC29">
        <v>0</v>
      </c>
      <c r="AD29">
        <v>0</v>
      </c>
      <c r="AE29">
        <v>8.0529846694340659</v>
      </c>
      <c r="AF29">
        <v>0</v>
      </c>
      <c r="AG29">
        <v>0</v>
      </c>
      <c r="AH29">
        <v>11.428678062119289</v>
      </c>
      <c r="AI29">
        <v>0</v>
      </c>
      <c r="AJ29">
        <v>0</v>
      </c>
      <c r="AK29">
        <v>12.681016276924236</v>
      </c>
      <c r="AL29">
        <v>9.7926471600688494</v>
      </c>
      <c r="AM29">
        <v>3.8617152614150898</v>
      </c>
      <c r="AN29">
        <v>0</v>
      </c>
      <c r="AO29">
        <v>0</v>
      </c>
      <c r="AP29">
        <v>0</v>
      </c>
      <c r="AQ29">
        <v>0</v>
      </c>
      <c r="AR29">
        <v>9.7124057971014501</v>
      </c>
      <c r="AS29">
        <v>7.7945073435731738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691.07970103888249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164.15999999999997</v>
      </c>
      <c r="L30">
        <v>65.11</v>
      </c>
      <c r="M30">
        <v>0</v>
      </c>
      <c r="N30">
        <v>29.01</v>
      </c>
      <c r="O30">
        <v>48.71</v>
      </c>
      <c r="P30">
        <v>63.470000000000013</v>
      </c>
      <c r="Q30">
        <v>5.0199999999999996</v>
      </c>
      <c r="R30">
        <v>10.360000000000001</v>
      </c>
      <c r="S30">
        <v>6.330000000000001</v>
      </c>
      <c r="T30">
        <v>0</v>
      </c>
      <c r="U30">
        <v>181.61455101857132</v>
      </c>
      <c r="V30">
        <v>3.4</v>
      </c>
      <c r="W30">
        <v>11.2</v>
      </c>
      <c r="X30">
        <v>36.24</v>
      </c>
      <c r="Y30">
        <v>0</v>
      </c>
      <c r="Z30">
        <v>4.7777399999999997</v>
      </c>
      <c r="AA30">
        <v>0</v>
      </c>
      <c r="AB30">
        <v>3.2979515641570112</v>
      </c>
      <c r="AC30">
        <v>0</v>
      </c>
      <c r="AD30">
        <v>0</v>
      </c>
      <c r="AE30">
        <v>8.0529846694340659</v>
      </c>
      <c r="AF30">
        <v>0</v>
      </c>
      <c r="AG30">
        <v>0</v>
      </c>
      <c r="AH30">
        <v>11.428678062119289</v>
      </c>
      <c r="AI30">
        <v>0</v>
      </c>
      <c r="AJ30">
        <v>0</v>
      </c>
      <c r="AK30">
        <v>12.681016276924236</v>
      </c>
      <c r="AL30">
        <v>9.7926471600688494</v>
      </c>
      <c r="AM30">
        <v>3.8617152614150898</v>
      </c>
      <c r="AN30">
        <v>0</v>
      </c>
      <c r="AO30">
        <v>0</v>
      </c>
      <c r="AP30">
        <v>0</v>
      </c>
      <c r="AQ30">
        <v>0</v>
      </c>
      <c r="AR30">
        <v>9.7124057971014501</v>
      </c>
      <c r="AS30">
        <v>7.7945073435731738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696.02419715336441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157.91</v>
      </c>
      <c r="L31">
        <v>65.110000000000014</v>
      </c>
      <c r="M31">
        <v>0</v>
      </c>
      <c r="N31">
        <v>29.01</v>
      </c>
      <c r="O31">
        <v>48.71</v>
      </c>
      <c r="P31">
        <v>66.569999999999993</v>
      </c>
      <c r="Q31">
        <v>5.0199999999999996</v>
      </c>
      <c r="R31">
        <v>10.360000000000001</v>
      </c>
      <c r="S31">
        <v>6.330000000000001</v>
      </c>
      <c r="T31">
        <v>0</v>
      </c>
      <c r="U31">
        <v>181.61455101857132</v>
      </c>
      <c r="V31">
        <v>3.4</v>
      </c>
      <c r="W31">
        <v>11.2</v>
      </c>
      <c r="X31">
        <v>36.24</v>
      </c>
      <c r="Y31">
        <v>0</v>
      </c>
      <c r="Z31">
        <v>3.1851599999999998</v>
      </c>
      <c r="AA31">
        <v>0</v>
      </c>
      <c r="AB31">
        <v>3.2979515641570112</v>
      </c>
      <c r="AC31">
        <v>0</v>
      </c>
      <c r="AD31">
        <v>0</v>
      </c>
      <c r="AE31">
        <v>8.0529846694340659</v>
      </c>
      <c r="AF31">
        <v>0</v>
      </c>
      <c r="AG31">
        <v>0</v>
      </c>
      <c r="AH31">
        <v>11.428678062119289</v>
      </c>
      <c r="AI31">
        <v>0</v>
      </c>
      <c r="AJ31">
        <v>0</v>
      </c>
      <c r="AK31">
        <v>12.681016276924236</v>
      </c>
      <c r="AL31">
        <v>9.7926471600688494</v>
      </c>
      <c r="AM31">
        <v>3.8617152614150898</v>
      </c>
      <c r="AN31">
        <v>0</v>
      </c>
      <c r="AO31">
        <v>0</v>
      </c>
      <c r="AP31">
        <v>0</v>
      </c>
      <c r="AQ31">
        <v>0</v>
      </c>
      <c r="AR31">
        <v>8.7650398550724624</v>
      </c>
      <c r="AS31">
        <v>7.7945073435731738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690.33425121133541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96.5</v>
      </c>
      <c r="L32">
        <v>32.708101456846009</v>
      </c>
      <c r="M32">
        <v>0</v>
      </c>
      <c r="N32">
        <v>29.01</v>
      </c>
      <c r="O32">
        <v>48.71</v>
      </c>
      <c r="P32">
        <v>66.569999999999993</v>
      </c>
      <c r="Q32">
        <v>5.09</v>
      </c>
      <c r="R32">
        <v>10.357545023696682</v>
      </c>
      <c r="S32">
        <v>6.4424778761061958</v>
      </c>
      <c r="T32">
        <v>0</v>
      </c>
      <c r="U32">
        <v>181.61455101857132</v>
      </c>
      <c r="V32">
        <v>3.4</v>
      </c>
      <c r="W32">
        <v>11.2</v>
      </c>
      <c r="X32">
        <v>36.24</v>
      </c>
      <c r="Y32">
        <v>0</v>
      </c>
      <c r="Z32">
        <v>3.1851599999999998</v>
      </c>
      <c r="AA32">
        <v>0</v>
      </c>
      <c r="AB32">
        <v>3.2979515641570112</v>
      </c>
      <c r="AC32">
        <v>0</v>
      </c>
      <c r="AD32">
        <v>0</v>
      </c>
      <c r="AE32">
        <v>8.0529846694340659</v>
      </c>
      <c r="AF32">
        <v>0</v>
      </c>
      <c r="AG32">
        <v>0</v>
      </c>
      <c r="AH32">
        <v>11.428678062119289</v>
      </c>
      <c r="AI32">
        <v>0</v>
      </c>
      <c r="AJ32">
        <v>0</v>
      </c>
      <c r="AK32">
        <v>12.681016276924236</v>
      </c>
      <c r="AL32">
        <v>9.7926471600688494</v>
      </c>
      <c r="AM32">
        <v>3.8617152614150898</v>
      </c>
      <c r="AN32">
        <v>0</v>
      </c>
      <c r="AO32">
        <v>0</v>
      </c>
      <c r="AP32">
        <v>0</v>
      </c>
      <c r="AQ32">
        <v>0</v>
      </c>
      <c r="AR32">
        <v>8.7650398550724624</v>
      </c>
      <c r="AS32">
        <v>7.7945073435731738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596.70237556798418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88.237560274275594</v>
      </c>
      <c r="L33">
        <v>32.700000000000003</v>
      </c>
      <c r="M33">
        <v>0</v>
      </c>
      <c r="N33">
        <v>29.01</v>
      </c>
      <c r="O33">
        <v>48.71</v>
      </c>
      <c r="P33">
        <v>66.569999999999993</v>
      </c>
      <c r="Q33">
        <v>5.09</v>
      </c>
      <c r="R33">
        <v>10.360000000000001</v>
      </c>
      <c r="S33">
        <v>6.4429087624209576</v>
      </c>
      <c r="T33">
        <v>0</v>
      </c>
      <c r="U33">
        <v>181.61455101857132</v>
      </c>
      <c r="V33">
        <v>3.53</v>
      </c>
      <c r="W33">
        <v>11.35</v>
      </c>
      <c r="X33">
        <v>36.24</v>
      </c>
      <c r="Y33">
        <v>0</v>
      </c>
      <c r="Z33">
        <v>3.1851599999999998</v>
      </c>
      <c r="AA33">
        <v>0</v>
      </c>
      <c r="AB33">
        <v>3.2979515641570112</v>
      </c>
      <c r="AC33">
        <v>0</v>
      </c>
      <c r="AD33">
        <v>0</v>
      </c>
      <c r="AE33">
        <v>8.0529846694340659</v>
      </c>
      <c r="AF33">
        <v>0</v>
      </c>
      <c r="AG33">
        <v>0</v>
      </c>
      <c r="AH33">
        <v>11.428678062119289</v>
      </c>
      <c r="AI33">
        <v>0</v>
      </c>
      <c r="AJ33">
        <v>0</v>
      </c>
      <c r="AK33">
        <v>12.681016276924236</v>
      </c>
      <c r="AL33">
        <v>9.7926471600688494</v>
      </c>
      <c r="AM33">
        <v>3.8617152614150898</v>
      </c>
      <c r="AN33">
        <v>0</v>
      </c>
      <c r="AO33">
        <v>0</v>
      </c>
      <c r="AP33">
        <v>0</v>
      </c>
      <c r="AQ33">
        <v>0</v>
      </c>
      <c r="AR33">
        <v>8.7650398550724624</v>
      </c>
      <c r="AS33">
        <v>7.7945073435731738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588.71472024803188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88.237560274275594</v>
      </c>
      <c r="L34">
        <v>32.700000000000003</v>
      </c>
      <c r="M34">
        <v>0</v>
      </c>
      <c r="N34">
        <v>29.01</v>
      </c>
      <c r="O34">
        <v>48.71</v>
      </c>
      <c r="P34">
        <v>66.569999999999993</v>
      </c>
      <c r="Q34">
        <v>5.0861085626911313</v>
      </c>
      <c r="R34">
        <v>10.36</v>
      </c>
      <c r="S34">
        <v>6.4462147887323944</v>
      </c>
      <c r="T34">
        <v>0</v>
      </c>
      <c r="U34">
        <v>181.61455101857132</v>
      </c>
      <c r="V34">
        <v>3.4030384271671132</v>
      </c>
      <c r="W34">
        <v>11.2</v>
      </c>
      <c r="X34">
        <v>36.24</v>
      </c>
      <c r="Y34">
        <v>0</v>
      </c>
      <c r="Z34">
        <v>3.1851599999999998</v>
      </c>
      <c r="AA34">
        <v>0</v>
      </c>
      <c r="AB34">
        <v>3.2979515641570112</v>
      </c>
      <c r="AC34">
        <v>0</v>
      </c>
      <c r="AD34">
        <v>0</v>
      </c>
      <c r="AE34">
        <v>8.0529846694340659</v>
      </c>
      <c r="AF34">
        <v>0</v>
      </c>
      <c r="AG34">
        <v>0</v>
      </c>
      <c r="AH34">
        <v>11.428678062119289</v>
      </c>
      <c r="AI34">
        <v>0</v>
      </c>
      <c r="AJ34">
        <v>0</v>
      </c>
      <c r="AK34">
        <v>12.681016276924236</v>
      </c>
      <c r="AL34">
        <v>9.7926471600688494</v>
      </c>
      <c r="AM34">
        <v>3.8617152614150898</v>
      </c>
      <c r="AN34">
        <v>0</v>
      </c>
      <c r="AO34">
        <v>0</v>
      </c>
      <c r="AP34">
        <v>0</v>
      </c>
      <c r="AQ34">
        <v>0</v>
      </c>
      <c r="AR34">
        <v>8.7650398550724624</v>
      </c>
      <c r="AS34">
        <v>7.7945073435731738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588.43717326420165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91.003044394633832</v>
      </c>
      <c r="L35">
        <v>32.700000000000003</v>
      </c>
      <c r="M35">
        <v>0</v>
      </c>
      <c r="N35">
        <v>29.01</v>
      </c>
      <c r="O35">
        <v>48.71</v>
      </c>
      <c r="P35">
        <v>66.569999999999993</v>
      </c>
      <c r="Q35">
        <v>2.8824324324324322</v>
      </c>
      <c r="R35">
        <v>5.49</v>
      </c>
      <c r="S35">
        <v>3.34</v>
      </c>
      <c r="T35">
        <v>0</v>
      </c>
      <c r="U35">
        <v>182.81544904468092</v>
      </c>
      <c r="V35">
        <v>1.29</v>
      </c>
      <c r="W35">
        <v>5.7718110483364722</v>
      </c>
      <c r="X35">
        <v>19.239999999999998</v>
      </c>
      <c r="Y35">
        <v>0</v>
      </c>
      <c r="Z35">
        <v>3.1851599999999998</v>
      </c>
      <c r="AA35">
        <v>0</v>
      </c>
      <c r="AB35">
        <v>3.2979515641570112</v>
      </c>
      <c r="AC35">
        <v>0</v>
      </c>
      <c r="AD35">
        <v>0</v>
      </c>
      <c r="AE35">
        <v>8.0529846694340659</v>
      </c>
      <c r="AF35">
        <v>0</v>
      </c>
      <c r="AG35">
        <v>0</v>
      </c>
      <c r="AH35">
        <v>11.428678062119289</v>
      </c>
      <c r="AI35">
        <v>0</v>
      </c>
      <c r="AJ35">
        <v>0</v>
      </c>
      <c r="AK35">
        <v>12.681016276924236</v>
      </c>
      <c r="AL35">
        <v>9.7926471600688494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8.7650398550724624</v>
      </c>
      <c r="AS35">
        <v>7.7945073435731738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553.82072185143284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88.430000000000021</v>
      </c>
      <c r="L36">
        <v>32.700000000000003</v>
      </c>
      <c r="M36">
        <v>0</v>
      </c>
      <c r="N36">
        <v>29.01</v>
      </c>
      <c r="O36">
        <v>48.71</v>
      </c>
      <c r="P36">
        <v>66.569999999999993</v>
      </c>
      <c r="Q36">
        <v>2.8824324324324322</v>
      </c>
      <c r="R36">
        <v>5.49</v>
      </c>
      <c r="S36">
        <v>3.34</v>
      </c>
      <c r="T36">
        <v>0</v>
      </c>
      <c r="U36">
        <v>182.91</v>
      </c>
      <c r="V36">
        <v>1.29</v>
      </c>
      <c r="W36">
        <v>5.7718110483364722</v>
      </c>
      <c r="X36">
        <v>19.239999999999998</v>
      </c>
      <c r="Y36">
        <v>0</v>
      </c>
      <c r="Z36">
        <v>3.1851599999999998</v>
      </c>
      <c r="AA36">
        <v>0</v>
      </c>
      <c r="AB36">
        <v>3.2979515641570112</v>
      </c>
      <c r="AC36">
        <v>0</v>
      </c>
      <c r="AD36">
        <v>0</v>
      </c>
      <c r="AE36">
        <v>8.0529846694340659</v>
      </c>
      <c r="AF36">
        <v>0</v>
      </c>
      <c r="AG36">
        <v>0</v>
      </c>
      <c r="AH36">
        <v>9.2547564213285831</v>
      </c>
      <c r="AI36">
        <v>0</v>
      </c>
      <c r="AJ36">
        <v>0</v>
      </c>
      <c r="AK36">
        <v>12.681016276924236</v>
      </c>
      <c r="AL36">
        <v>9.7926471600688494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9.7124057971014501</v>
      </c>
      <c r="AS36">
        <v>7.7945073435731738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550.11567271335639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88.430000000000021</v>
      </c>
      <c r="L37">
        <v>32.700000000000003</v>
      </c>
      <c r="M37">
        <v>0</v>
      </c>
      <c r="N37">
        <v>29.01</v>
      </c>
      <c r="O37">
        <v>48.71</v>
      </c>
      <c r="P37">
        <v>66.569999999999993</v>
      </c>
      <c r="Q37">
        <v>2.8824324324324322</v>
      </c>
      <c r="R37">
        <v>5.49</v>
      </c>
      <c r="S37">
        <v>3.34</v>
      </c>
      <c r="T37">
        <v>0</v>
      </c>
      <c r="U37">
        <v>182.91</v>
      </c>
      <c r="V37">
        <v>1.29</v>
      </c>
      <c r="W37">
        <v>5.7718110483364722</v>
      </c>
      <c r="X37">
        <v>19.239999999999998</v>
      </c>
      <c r="Y37">
        <v>0</v>
      </c>
      <c r="Z37">
        <v>3.1851599999999998</v>
      </c>
      <c r="AA37">
        <v>0</v>
      </c>
      <c r="AB37">
        <v>3.2979515641570112</v>
      </c>
      <c r="AC37">
        <v>0</v>
      </c>
      <c r="AD37">
        <v>0</v>
      </c>
      <c r="AE37">
        <v>8.0529846694340659</v>
      </c>
      <c r="AF37">
        <v>0</v>
      </c>
      <c r="AG37">
        <v>0</v>
      </c>
      <c r="AH37">
        <v>9.2547564213285831</v>
      </c>
      <c r="AI37">
        <v>0</v>
      </c>
      <c r="AJ37">
        <v>0</v>
      </c>
      <c r="AK37">
        <v>12.681016276924236</v>
      </c>
      <c r="AL37">
        <v>9.7926471600688494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9.7124057971014501</v>
      </c>
      <c r="AS37">
        <v>7.7945073435731738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550.11567271335639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88.430000000000021</v>
      </c>
      <c r="L38">
        <v>32.700000000000003</v>
      </c>
      <c r="M38">
        <v>0</v>
      </c>
      <c r="N38">
        <v>29.01</v>
      </c>
      <c r="O38">
        <v>48.71</v>
      </c>
      <c r="P38">
        <v>66.569999999999993</v>
      </c>
      <c r="Q38">
        <v>2.8824324324324322</v>
      </c>
      <c r="R38">
        <v>5.49</v>
      </c>
      <c r="S38">
        <v>3.34</v>
      </c>
      <c r="T38">
        <v>0</v>
      </c>
      <c r="U38">
        <v>182.91</v>
      </c>
      <c r="V38">
        <v>1.29</v>
      </c>
      <c r="W38">
        <v>5.7718110483364722</v>
      </c>
      <c r="X38">
        <v>19.239999999999998</v>
      </c>
      <c r="Y38">
        <v>0</v>
      </c>
      <c r="Z38">
        <v>3.1851599999999998</v>
      </c>
      <c r="AA38">
        <v>0</v>
      </c>
      <c r="AB38">
        <v>3.2979515641570112</v>
      </c>
      <c r="AC38">
        <v>0</v>
      </c>
      <c r="AD38">
        <v>0</v>
      </c>
      <c r="AE38">
        <v>8.0529846694340659</v>
      </c>
      <c r="AF38">
        <v>0</v>
      </c>
      <c r="AG38">
        <v>0</v>
      </c>
      <c r="AH38">
        <v>9.2547564213285831</v>
      </c>
      <c r="AI38">
        <v>0</v>
      </c>
      <c r="AJ38">
        <v>0</v>
      </c>
      <c r="AK38">
        <v>12.681016276924236</v>
      </c>
      <c r="AL38">
        <v>9.7926471600688494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9.7124057971014501</v>
      </c>
      <c r="AS38">
        <v>7.7945073435731738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550.11567271335639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88.430000000000021</v>
      </c>
      <c r="L39">
        <v>32.700000000000003</v>
      </c>
      <c r="M39">
        <v>0</v>
      </c>
      <c r="N39">
        <v>29.007548588811897</v>
      </c>
      <c r="O39">
        <v>48.67</v>
      </c>
      <c r="P39">
        <v>66.565263944223119</v>
      </c>
      <c r="Q39">
        <v>2.8824324324324322</v>
      </c>
      <c r="R39">
        <v>5.49</v>
      </c>
      <c r="S39">
        <v>3.9075759454432739</v>
      </c>
      <c r="T39">
        <v>0</v>
      </c>
      <c r="U39">
        <v>182.91</v>
      </c>
      <c r="V39">
        <v>1.29</v>
      </c>
      <c r="W39">
        <v>5.7718110483364722</v>
      </c>
      <c r="X39">
        <v>19.239999999999998</v>
      </c>
      <c r="Y39">
        <v>0</v>
      </c>
      <c r="Z39">
        <v>3.1851599999999998</v>
      </c>
      <c r="AA39">
        <v>0</v>
      </c>
      <c r="AB39">
        <v>3.2979515641570112</v>
      </c>
      <c r="AC39">
        <v>0</v>
      </c>
      <c r="AD39">
        <v>0</v>
      </c>
      <c r="AE39">
        <v>8.0529846694340659</v>
      </c>
      <c r="AF39">
        <v>0</v>
      </c>
      <c r="AG39">
        <v>0</v>
      </c>
      <c r="AH39">
        <v>9.2547564213285831</v>
      </c>
      <c r="AI39">
        <v>0</v>
      </c>
      <c r="AJ39">
        <v>0</v>
      </c>
      <c r="AK39">
        <v>12.681016276924236</v>
      </c>
      <c r="AL39">
        <v>9.7926471600688494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9.7124057971014501</v>
      </c>
      <c r="AS39">
        <v>7.7945073435731738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550.63606119183476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88.430000000000021</v>
      </c>
      <c r="L40">
        <v>32.700000000000003</v>
      </c>
      <c r="M40">
        <v>0</v>
      </c>
      <c r="N40">
        <v>15.388530366692132</v>
      </c>
      <c r="O40">
        <v>25.009999999999998</v>
      </c>
      <c r="P40">
        <v>31.736998013808758</v>
      </c>
      <c r="Q40">
        <v>2.8824324324324322</v>
      </c>
      <c r="R40">
        <v>5.49</v>
      </c>
      <c r="S40">
        <v>3.9075759454432739</v>
      </c>
      <c r="T40">
        <v>0</v>
      </c>
      <c r="U40">
        <v>182.91</v>
      </c>
      <c r="V40">
        <v>1.29</v>
      </c>
      <c r="W40">
        <v>5.7718110483364722</v>
      </c>
      <c r="X40">
        <v>19.239999999999998</v>
      </c>
      <c r="Y40">
        <v>0</v>
      </c>
      <c r="Z40">
        <v>3.1851599999999998</v>
      </c>
      <c r="AA40">
        <v>0</v>
      </c>
      <c r="AB40">
        <v>3.2979515641570112</v>
      </c>
      <c r="AC40">
        <v>0</v>
      </c>
      <c r="AD40">
        <v>0</v>
      </c>
      <c r="AE40">
        <v>8.0529846694340659</v>
      </c>
      <c r="AF40">
        <v>0</v>
      </c>
      <c r="AG40">
        <v>0</v>
      </c>
      <c r="AH40">
        <v>9.2547564213285831</v>
      </c>
      <c r="AI40">
        <v>0</v>
      </c>
      <c r="AJ40">
        <v>0</v>
      </c>
      <c r="AK40">
        <v>12.681016276924236</v>
      </c>
      <c r="AL40">
        <v>9.7926471600688494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8.7650398550724624</v>
      </c>
      <c r="AS40">
        <v>7.7945073435731738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477.58141109727154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88.430000000000021</v>
      </c>
      <c r="L41">
        <v>32.700000000000003</v>
      </c>
      <c r="M41">
        <v>0</v>
      </c>
      <c r="N41">
        <v>15.388530366692132</v>
      </c>
      <c r="O41">
        <v>25.009999999999998</v>
      </c>
      <c r="P41">
        <v>31.736998013808758</v>
      </c>
      <c r="Q41">
        <v>2.8824324324324322</v>
      </c>
      <c r="R41">
        <v>5.49</v>
      </c>
      <c r="S41">
        <v>3.9075759454432739</v>
      </c>
      <c r="T41">
        <v>0</v>
      </c>
      <c r="U41">
        <v>182.91</v>
      </c>
      <c r="V41">
        <v>1.29</v>
      </c>
      <c r="W41">
        <v>5.7718110483364722</v>
      </c>
      <c r="X41">
        <v>19.239999999999998</v>
      </c>
      <c r="Y41">
        <v>0</v>
      </c>
      <c r="Z41">
        <v>3.1851599999999998</v>
      </c>
      <c r="AA41">
        <v>0</v>
      </c>
      <c r="AB41">
        <v>3.2979515641570112</v>
      </c>
      <c r="AC41">
        <v>0</v>
      </c>
      <c r="AD41">
        <v>0</v>
      </c>
      <c r="AE41">
        <v>8.0529846694340659</v>
      </c>
      <c r="AF41">
        <v>0</v>
      </c>
      <c r="AG41">
        <v>0</v>
      </c>
      <c r="AH41">
        <v>9.2547564213285831</v>
      </c>
      <c r="AI41">
        <v>0</v>
      </c>
      <c r="AJ41">
        <v>0</v>
      </c>
      <c r="AK41">
        <v>12.681016276924236</v>
      </c>
      <c r="AL41">
        <v>9.7926471600688494</v>
      </c>
      <c r="AM41">
        <v>0</v>
      </c>
      <c r="AN41">
        <v>0</v>
      </c>
      <c r="AO41">
        <v>0</v>
      </c>
      <c r="AP41">
        <v>0.50038000000000016</v>
      </c>
      <c r="AQ41">
        <v>0</v>
      </c>
      <c r="AR41">
        <v>8.7650398550724624</v>
      </c>
      <c r="AS41">
        <v>7.7945073435731738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478.08179109727155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88.430000000000021</v>
      </c>
      <c r="L42">
        <v>32.700000000000003</v>
      </c>
      <c r="M42">
        <v>0</v>
      </c>
      <c r="N42">
        <v>15.388530366692132</v>
      </c>
      <c r="O42">
        <v>25.009999999999998</v>
      </c>
      <c r="P42">
        <v>31.736998013808758</v>
      </c>
      <c r="Q42">
        <v>2.8824324324324322</v>
      </c>
      <c r="R42">
        <v>5.49</v>
      </c>
      <c r="S42">
        <v>3.9075759454432739</v>
      </c>
      <c r="T42">
        <v>0</v>
      </c>
      <c r="U42">
        <v>182.91</v>
      </c>
      <c r="V42">
        <v>1.29</v>
      </c>
      <c r="W42">
        <v>5.7718110483364722</v>
      </c>
      <c r="X42">
        <v>19.239999999999998</v>
      </c>
      <c r="Y42">
        <v>0</v>
      </c>
      <c r="Z42">
        <v>3.1851599999999998</v>
      </c>
      <c r="AA42">
        <v>0</v>
      </c>
      <c r="AB42">
        <v>3.2979515641570112</v>
      </c>
      <c r="AC42">
        <v>0</v>
      </c>
      <c r="AD42">
        <v>0</v>
      </c>
      <c r="AE42">
        <v>4.0275488795437751</v>
      </c>
      <c r="AF42">
        <v>0</v>
      </c>
      <c r="AG42">
        <v>0</v>
      </c>
      <c r="AH42">
        <v>9.2547564213285831</v>
      </c>
      <c r="AI42">
        <v>0</v>
      </c>
      <c r="AJ42">
        <v>0</v>
      </c>
      <c r="AK42">
        <v>12.681016276924236</v>
      </c>
      <c r="AL42">
        <v>9.7926471600688494</v>
      </c>
      <c r="AM42">
        <v>0</v>
      </c>
      <c r="AN42">
        <v>0</v>
      </c>
      <c r="AO42">
        <v>0</v>
      </c>
      <c r="AP42">
        <v>0.50038000000000016</v>
      </c>
      <c r="AQ42">
        <v>0</v>
      </c>
      <c r="AR42">
        <v>8.7650398550724624</v>
      </c>
      <c r="AS42">
        <v>7.7945073435731738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474.05635530738124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88.430000000000021</v>
      </c>
      <c r="L43">
        <v>32.700000000000003</v>
      </c>
      <c r="M43">
        <v>0</v>
      </c>
      <c r="N43">
        <v>15.388530366692132</v>
      </c>
      <c r="O43">
        <v>25.009999999999998</v>
      </c>
      <c r="P43">
        <v>31.736998013808758</v>
      </c>
      <c r="Q43">
        <v>2.8824324324324322</v>
      </c>
      <c r="R43">
        <v>5.7899999999999991</v>
      </c>
      <c r="S43">
        <v>3.9200000000000008</v>
      </c>
      <c r="T43">
        <v>0</v>
      </c>
      <c r="U43">
        <v>182.91</v>
      </c>
      <c r="V43">
        <v>1.29</v>
      </c>
      <c r="W43">
        <v>5.7718110483364722</v>
      </c>
      <c r="X43">
        <v>19.239999999999998</v>
      </c>
      <c r="Y43">
        <v>0</v>
      </c>
      <c r="Z43">
        <v>3.1851599999999998</v>
      </c>
      <c r="AA43">
        <v>0</v>
      </c>
      <c r="AB43">
        <v>3.2979515641570112</v>
      </c>
      <c r="AC43">
        <v>0</v>
      </c>
      <c r="AD43">
        <v>0</v>
      </c>
      <c r="AE43">
        <v>4.0275488795437751</v>
      </c>
      <c r="AF43">
        <v>0</v>
      </c>
      <c r="AG43">
        <v>0</v>
      </c>
      <c r="AH43">
        <v>9.2547564213285831</v>
      </c>
      <c r="AI43">
        <v>0</v>
      </c>
      <c r="AJ43">
        <v>0</v>
      </c>
      <c r="AK43">
        <v>12.681016276924236</v>
      </c>
      <c r="AL43">
        <v>6.529277969018934</v>
      </c>
      <c r="AM43">
        <v>0</v>
      </c>
      <c r="AN43">
        <v>0</v>
      </c>
      <c r="AO43">
        <v>0</v>
      </c>
      <c r="AP43">
        <v>0.50038000000000016</v>
      </c>
      <c r="AQ43">
        <v>0</v>
      </c>
      <c r="AR43">
        <v>8.7650398550724624</v>
      </c>
      <c r="AS43">
        <v>7.7945073435731738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471.10541017088804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88.430000000000021</v>
      </c>
      <c r="L44">
        <v>32.700000000000003</v>
      </c>
      <c r="M44">
        <v>0</v>
      </c>
      <c r="N44">
        <v>15.388530366692132</v>
      </c>
      <c r="O44">
        <v>25.009999999999998</v>
      </c>
      <c r="P44">
        <v>31.736998013808758</v>
      </c>
      <c r="Q44">
        <v>2.8824324324324322</v>
      </c>
      <c r="R44">
        <v>5.7899999999999991</v>
      </c>
      <c r="S44">
        <v>3.9200000000000008</v>
      </c>
      <c r="T44">
        <v>0</v>
      </c>
      <c r="U44">
        <v>182.91</v>
      </c>
      <c r="V44">
        <v>1.29</v>
      </c>
      <c r="W44">
        <v>5.7718110483364722</v>
      </c>
      <c r="X44">
        <v>19.239999999999998</v>
      </c>
      <c r="Y44">
        <v>0</v>
      </c>
      <c r="Z44">
        <v>3.1851599999999998</v>
      </c>
      <c r="AA44">
        <v>0</v>
      </c>
      <c r="AB44">
        <v>3.2979515641570112</v>
      </c>
      <c r="AC44">
        <v>0</v>
      </c>
      <c r="AD44">
        <v>0</v>
      </c>
      <c r="AE44">
        <v>4.0275488795437751</v>
      </c>
      <c r="AF44">
        <v>0</v>
      </c>
      <c r="AG44">
        <v>0</v>
      </c>
      <c r="AH44">
        <v>5.7154141654022705</v>
      </c>
      <c r="AI44">
        <v>0</v>
      </c>
      <c r="AJ44">
        <v>0</v>
      </c>
      <c r="AK44">
        <v>12.681016276924236</v>
      </c>
      <c r="AL44">
        <v>6.529277969018934</v>
      </c>
      <c r="AM44">
        <v>0</v>
      </c>
      <c r="AN44">
        <v>0</v>
      </c>
      <c r="AO44">
        <v>0</v>
      </c>
      <c r="AP44">
        <v>0.50038000000000016</v>
      </c>
      <c r="AQ44">
        <v>0</v>
      </c>
      <c r="AR44">
        <v>8.7650398550724624</v>
      </c>
      <c r="AS44">
        <v>7.7945073435731738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467.56606791496171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88.430000000000021</v>
      </c>
      <c r="L45">
        <v>32.700000000000003</v>
      </c>
      <c r="M45">
        <v>0</v>
      </c>
      <c r="N45">
        <v>15.388530366692132</v>
      </c>
      <c r="O45">
        <v>25.009999999999998</v>
      </c>
      <c r="P45">
        <v>31.736998013808758</v>
      </c>
      <c r="Q45">
        <v>3.08</v>
      </c>
      <c r="R45">
        <v>5.7899999999999991</v>
      </c>
      <c r="S45">
        <v>3.9200000000000008</v>
      </c>
      <c r="T45">
        <v>0</v>
      </c>
      <c r="U45">
        <v>182.91</v>
      </c>
      <c r="V45">
        <v>1.29</v>
      </c>
      <c r="W45">
        <v>5.7718110483364722</v>
      </c>
      <c r="X45">
        <v>19.239999999999998</v>
      </c>
      <c r="Y45">
        <v>0</v>
      </c>
      <c r="Z45">
        <v>3.1851599999999998</v>
      </c>
      <c r="AA45">
        <v>0</v>
      </c>
      <c r="AB45">
        <v>3.2979515641570112</v>
      </c>
      <c r="AC45">
        <v>0</v>
      </c>
      <c r="AD45">
        <v>0</v>
      </c>
      <c r="AE45">
        <v>4.0275488795437751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12.681016276924236</v>
      </c>
      <c r="AL45">
        <v>3.2633691910499145</v>
      </c>
      <c r="AM45">
        <v>0</v>
      </c>
      <c r="AN45">
        <v>0</v>
      </c>
      <c r="AO45">
        <v>0</v>
      </c>
      <c r="AP45">
        <v>0.18796000000000002</v>
      </c>
      <c r="AQ45">
        <v>0</v>
      </c>
      <c r="AR45">
        <v>8.7650398550724624</v>
      </c>
      <c r="AS45">
        <v>7.7945073435731738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458.46989253915791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88.430000000000021</v>
      </c>
      <c r="L46">
        <v>32.700000000000003</v>
      </c>
      <c r="M46">
        <v>0</v>
      </c>
      <c r="N46">
        <v>15.388530366692132</v>
      </c>
      <c r="O46">
        <v>25.009999999999998</v>
      </c>
      <c r="P46">
        <v>31.736998013808758</v>
      </c>
      <c r="Q46">
        <v>3.08</v>
      </c>
      <c r="R46">
        <v>5.7899999999999991</v>
      </c>
      <c r="S46">
        <v>3.9200000000000008</v>
      </c>
      <c r="T46">
        <v>0</v>
      </c>
      <c r="U46">
        <v>182.91</v>
      </c>
      <c r="V46">
        <v>1.29</v>
      </c>
      <c r="W46">
        <v>5.7718110483364722</v>
      </c>
      <c r="X46">
        <v>19.239999999999998</v>
      </c>
      <c r="Y46">
        <v>0</v>
      </c>
      <c r="Z46">
        <v>3.1851599999999998</v>
      </c>
      <c r="AA46">
        <v>0</v>
      </c>
      <c r="AB46">
        <v>3.2979515641570112</v>
      </c>
      <c r="AC46">
        <v>0</v>
      </c>
      <c r="AD46">
        <v>0</v>
      </c>
      <c r="AE46">
        <v>4.0275488795437751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12.681016276924236</v>
      </c>
      <c r="AL46">
        <v>3.2633691910499145</v>
      </c>
      <c r="AM46">
        <v>0</v>
      </c>
      <c r="AN46">
        <v>0</v>
      </c>
      <c r="AO46">
        <v>0</v>
      </c>
      <c r="AP46">
        <v>0.18796000000000002</v>
      </c>
      <c r="AQ46">
        <v>0</v>
      </c>
      <c r="AR46">
        <v>8.7650398550724624</v>
      </c>
      <c r="AS46">
        <v>7.7945073435731738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458.46989253915791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88.430000000000021</v>
      </c>
      <c r="L47">
        <v>32.700000000000003</v>
      </c>
      <c r="M47">
        <v>0</v>
      </c>
      <c r="N47">
        <v>15.388530366692132</v>
      </c>
      <c r="O47">
        <v>25.009999999999998</v>
      </c>
      <c r="P47">
        <v>61.68</v>
      </c>
      <c r="Q47">
        <v>3.08</v>
      </c>
      <c r="R47">
        <v>6.54</v>
      </c>
      <c r="S47">
        <v>3.9800000000000009</v>
      </c>
      <c r="T47">
        <v>0</v>
      </c>
      <c r="U47">
        <v>182.91</v>
      </c>
      <c r="V47">
        <v>2.39</v>
      </c>
      <c r="W47">
        <v>8.06</v>
      </c>
      <c r="X47">
        <v>26.169999999999998</v>
      </c>
      <c r="Y47">
        <v>0</v>
      </c>
      <c r="Z47">
        <v>3.1851599999999998</v>
      </c>
      <c r="AA47">
        <v>0</v>
      </c>
      <c r="AB47">
        <v>3.2979515641570112</v>
      </c>
      <c r="AC47">
        <v>0</v>
      </c>
      <c r="AD47">
        <v>0</v>
      </c>
      <c r="AE47">
        <v>4.0275488795437751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12.681016276924236</v>
      </c>
      <c r="AL47">
        <v>3.2633691910499145</v>
      </c>
      <c r="AM47">
        <v>0</v>
      </c>
      <c r="AN47">
        <v>0</v>
      </c>
      <c r="AO47">
        <v>0</v>
      </c>
      <c r="AP47">
        <v>0.18796000000000002</v>
      </c>
      <c r="AQ47">
        <v>0</v>
      </c>
      <c r="AR47">
        <v>8.7650398550724624</v>
      </c>
      <c r="AS47">
        <v>7.7945073435731738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499.54108347701265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88.430000000000021</v>
      </c>
      <c r="L48">
        <v>32.700000000000003</v>
      </c>
      <c r="M48">
        <v>0</v>
      </c>
      <c r="N48">
        <v>15.388530366692132</v>
      </c>
      <c r="O48">
        <v>25.009999999999998</v>
      </c>
      <c r="P48">
        <v>61.68</v>
      </c>
      <c r="Q48">
        <v>3.08</v>
      </c>
      <c r="R48">
        <v>6.54</v>
      </c>
      <c r="S48">
        <v>3.9800000000000009</v>
      </c>
      <c r="T48">
        <v>0</v>
      </c>
      <c r="U48">
        <v>182.91</v>
      </c>
      <c r="V48">
        <v>2.39</v>
      </c>
      <c r="W48">
        <v>8.06</v>
      </c>
      <c r="X48">
        <v>26.169999999999998</v>
      </c>
      <c r="Y48">
        <v>0</v>
      </c>
      <c r="Z48">
        <v>3.1851599999999998</v>
      </c>
      <c r="AA48">
        <v>0</v>
      </c>
      <c r="AB48">
        <v>0</v>
      </c>
      <c r="AC48">
        <v>0</v>
      </c>
      <c r="AD48">
        <v>0</v>
      </c>
      <c r="AE48">
        <v>4.0275488795437751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12.681016276924236</v>
      </c>
      <c r="AL48">
        <v>6.529277969018934</v>
      </c>
      <c r="AM48">
        <v>0</v>
      </c>
      <c r="AN48">
        <v>0</v>
      </c>
      <c r="AO48">
        <v>0</v>
      </c>
      <c r="AP48">
        <v>0.18796000000000002</v>
      </c>
      <c r="AQ48">
        <v>0</v>
      </c>
      <c r="AR48">
        <v>8.7650398550724624</v>
      </c>
      <c r="AS48">
        <v>7.7945073435731738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499.50904069082469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88.430000000000021</v>
      </c>
      <c r="L49">
        <v>32.700000000000003</v>
      </c>
      <c r="M49">
        <v>0</v>
      </c>
      <c r="N49">
        <v>15.388093173088839</v>
      </c>
      <c r="O49">
        <v>37.97</v>
      </c>
      <c r="P49">
        <v>63.9</v>
      </c>
      <c r="Q49">
        <v>3.08</v>
      </c>
      <c r="R49">
        <v>6.54</v>
      </c>
      <c r="S49">
        <v>3.9800000000000009</v>
      </c>
      <c r="T49">
        <v>0</v>
      </c>
      <c r="U49">
        <v>182.91</v>
      </c>
      <c r="V49">
        <v>2.39</v>
      </c>
      <c r="W49">
        <v>8.06</v>
      </c>
      <c r="X49">
        <v>26.169999999999998</v>
      </c>
      <c r="Y49">
        <v>0</v>
      </c>
      <c r="Z49">
        <v>3.1851599999999998</v>
      </c>
      <c r="AA49">
        <v>0</v>
      </c>
      <c r="AB49">
        <v>0</v>
      </c>
      <c r="AC49">
        <v>0</v>
      </c>
      <c r="AD49">
        <v>0</v>
      </c>
      <c r="AE49">
        <v>4.0275488795437751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12.681016276924236</v>
      </c>
      <c r="AL49">
        <v>6.529277969018934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8.7650398550724624</v>
      </c>
      <c r="AS49">
        <v>7.7945073435731738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514.50064349722152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88.430000000000021</v>
      </c>
      <c r="L50">
        <v>32.700000000000003</v>
      </c>
      <c r="M50">
        <v>0</v>
      </c>
      <c r="N50">
        <v>15.388093173088839</v>
      </c>
      <c r="O50">
        <v>37.97</v>
      </c>
      <c r="P50">
        <v>63.9</v>
      </c>
      <c r="Q50">
        <v>3.08</v>
      </c>
      <c r="R50">
        <v>6.54</v>
      </c>
      <c r="S50">
        <v>3.9800000000000009</v>
      </c>
      <c r="T50">
        <v>0</v>
      </c>
      <c r="U50">
        <v>182.91</v>
      </c>
      <c r="V50">
        <v>2.39</v>
      </c>
      <c r="W50">
        <v>8.06</v>
      </c>
      <c r="X50">
        <v>26.169999999999998</v>
      </c>
      <c r="Y50">
        <v>0</v>
      </c>
      <c r="Z50">
        <v>3.1851599999999998</v>
      </c>
      <c r="AA50">
        <v>0</v>
      </c>
      <c r="AB50">
        <v>0</v>
      </c>
      <c r="AC50">
        <v>0</v>
      </c>
      <c r="AD50">
        <v>0</v>
      </c>
      <c r="AE50">
        <v>4.0275488795437751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12.681016276924236</v>
      </c>
      <c r="AL50">
        <v>6.529277969018934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8.7650398550724624</v>
      </c>
      <c r="AS50">
        <v>7.7945073435731738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514.50064349722152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88.430000000000021</v>
      </c>
      <c r="L51">
        <v>32.700000000000003</v>
      </c>
      <c r="M51">
        <v>0</v>
      </c>
      <c r="N51">
        <v>15.388093173088839</v>
      </c>
      <c r="O51">
        <v>37.97</v>
      </c>
      <c r="P51">
        <v>63.9</v>
      </c>
      <c r="Q51">
        <v>3.08</v>
      </c>
      <c r="R51">
        <v>6.54</v>
      </c>
      <c r="S51">
        <v>3.9800000000000009</v>
      </c>
      <c r="T51">
        <v>0</v>
      </c>
      <c r="U51">
        <v>182.91</v>
      </c>
      <c r="V51">
        <v>2.39</v>
      </c>
      <c r="W51">
        <v>8.06</v>
      </c>
      <c r="X51">
        <v>26.169999999999998</v>
      </c>
      <c r="Y51">
        <v>0</v>
      </c>
      <c r="Z51">
        <v>3.1851599999999998</v>
      </c>
      <c r="AA51">
        <v>0</v>
      </c>
      <c r="AB51">
        <v>0</v>
      </c>
      <c r="AC51">
        <v>0</v>
      </c>
      <c r="AD51">
        <v>0</v>
      </c>
      <c r="AE51">
        <v>4.0275488795437751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12.681016276924236</v>
      </c>
      <c r="AL51">
        <v>6.529277969018934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8.7650398550724624</v>
      </c>
      <c r="AS51">
        <v>7.7945073435731738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514.50064349722152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88.430000000000021</v>
      </c>
      <c r="L52">
        <v>32.700000000000003</v>
      </c>
      <c r="M52">
        <v>0</v>
      </c>
      <c r="N52">
        <v>15.388093173088839</v>
      </c>
      <c r="O52">
        <v>37.97</v>
      </c>
      <c r="P52">
        <v>63.9</v>
      </c>
      <c r="Q52">
        <v>3.08</v>
      </c>
      <c r="R52">
        <v>6.54</v>
      </c>
      <c r="S52">
        <v>3.9800000000000009</v>
      </c>
      <c r="T52">
        <v>0</v>
      </c>
      <c r="U52">
        <v>182.91</v>
      </c>
      <c r="V52">
        <v>2.39</v>
      </c>
      <c r="W52">
        <v>8.06</v>
      </c>
      <c r="X52">
        <v>26.169999999999998</v>
      </c>
      <c r="Y52">
        <v>0</v>
      </c>
      <c r="Z52">
        <v>3.1851599999999998</v>
      </c>
      <c r="AA52">
        <v>0</v>
      </c>
      <c r="AB52">
        <v>0</v>
      </c>
      <c r="AC52">
        <v>0</v>
      </c>
      <c r="AD52">
        <v>0</v>
      </c>
      <c r="AE52">
        <v>4.0275488795437751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12.681016276924236</v>
      </c>
      <c r="AL52">
        <v>6.529277969018934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8.7650398550724624</v>
      </c>
      <c r="AS52">
        <v>7.7945073435731738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514.50064349722152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88.430000000000021</v>
      </c>
      <c r="L53">
        <v>32.700000000000003</v>
      </c>
      <c r="M53">
        <v>0</v>
      </c>
      <c r="N53">
        <v>15.388093173088839</v>
      </c>
      <c r="O53">
        <v>38</v>
      </c>
      <c r="P53">
        <v>63.9</v>
      </c>
      <c r="Q53">
        <v>3.08</v>
      </c>
      <c r="R53">
        <v>6.54</v>
      </c>
      <c r="S53">
        <v>3.9800000000000009</v>
      </c>
      <c r="T53">
        <v>0</v>
      </c>
      <c r="U53">
        <v>182.91</v>
      </c>
      <c r="V53">
        <v>2.39</v>
      </c>
      <c r="W53">
        <v>8.06</v>
      </c>
      <c r="X53">
        <v>26.169999999999998</v>
      </c>
      <c r="Y53">
        <v>0</v>
      </c>
      <c r="Z53">
        <v>3.1851599999999998</v>
      </c>
      <c r="AA53">
        <v>0</v>
      </c>
      <c r="AB53">
        <v>0</v>
      </c>
      <c r="AC53">
        <v>0</v>
      </c>
      <c r="AD53">
        <v>0</v>
      </c>
      <c r="AE53">
        <v>4.0275488795437751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12.681016276924236</v>
      </c>
      <c r="AL53">
        <v>6.529277969018934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8.7650398550724624</v>
      </c>
      <c r="AS53">
        <v>7.7945073435731738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514.53064349722149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88.430000000000021</v>
      </c>
      <c r="L54">
        <v>32.700000000000003</v>
      </c>
      <c r="M54">
        <v>0</v>
      </c>
      <c r="N54">
        <v>15.388093173088839</v>
      </c>
      <c r="O54">
        <v>38</v>
      </c>
      <c r="P54">
        <v>63.9</v>
      </c>
      <c r="Q54">
        <v>3.08</v>
      </c>
      <c r="R54">
        <v>6.54</v>
      </c>
      <c r="S54">
        <v>3.9800000000000009</v>
      </c>
      <c r="T54">
        <v>0</v>
      </c>
      <c r="U54">
        <v>182.91</v>
      </c>
      <c r="V54">
        <v>2.39</v>
      </c>
      <c r="W54">
        <v>8.06</v>
      </c>
      <c r="X54">
        <v>26.169999999999998</v>
      </c>
      <c r="Y54">
        <v>0</v>
      </c>
      <c r="Z54">
        <v>3.1851599999999998</v>
      </c>
      <c r="AA54">
        <v>0</v>
      </c>
      <c r="AB54">
        <v>0</v>
      </c>
      <c r="AC54">
        <v>0</v>
      </c>
      <c r="AD54">
        <v>0</v>
      </c>
      <c r="AE54">
        <v>4.0275488795437751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12.681016276924236</v>
      </c>
      <c r="AL54">
        <v>6.529277969018934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8.7650398550724624</v>
      </c>
      <c r="AS54">
        <v>7.7945073435731738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514.53064349722149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88.430000000000021</v>
      </c>
      <c r="L55">
        <v>32.700000000000003</v>
      </c>
      <c r="M55">
        <v>0</v>
      </c>
      <c r="N55">
        <v>15.388093173088839</v>
      </c>
      <c r="O55">
        <v>37.329999999999991</v>
      </c>
      <c r="P55">
        <v>63.83</v>
      </c>
      <c r="Q55">
        <v>3.08</v>
      </c>
      <c r="R55">
        <v>6.54</v>
      </c>
      <c r="S55">
        <v>3.9800000000000009</v>
      </c>
      <c r="T55">
        <v>0</v>
      </c>
      <c r="U55">
        <v>182.91</v>
      </c>
      <c r="V55">
        <v>2.39</v>
      </c>
      <c r="W55">
        <v>8.06</v>
      </c>
      <c r="X55">
        <v>26.169999999999998</v>
      </c>
      <c r="Y55">
        <v>0</v>
      </c>
      <c r="Z55">
        <v>1.5925799999999999</v>
      </c>
      <c r="AA55">
        <v>0</v>
      </c>
      <c r="AB55">
        <v>0</v>
      </c>
      <c r="AC55">
        <v>0</v>
      </c>
      <c r="AD55">
        <v>0</v>
      </c>
      <c r="AE55">
        <v>1.096693530159087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12.681016276924236</v>
      </c>
      <c r="AL55">
        <v>6.529277969018934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8.7650398550724624</v>
      </c>
      <c r="AS55">
        <v>7.7945073435731738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509.26720814783675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88.430000000000021</v>
      </c>
      <c r="L56">
        <v>32.700000000000003</v>
      </c>
      <c r="M56">
        <v>0</v>
      </c>
      <c r="N56">
        <v>15.388093173088839</v>
      </c>
      <c r="O56">
        <v>37.329999999999991</v>
      </c>
      <c r="P56">
        <v>63.83</v>
      </c>
      <c r="Q56">
        <v>3.08</v>
      </c>
      <c r="R56">
        <v>6.54</v>
      </c>
      <c r="S56">
        <v>3.9800000000000009</v>
      </c>
      <c r="T56">
        <v>0</v>
      </c>
      <c r="U56">
        <v>182.91</v>
      </c>
      <c r="V56">
        <v>2.39</v>
      </c>
      <c r="W56">
        <v>8.06</v>
      </c>
      <c r="X56">
        <v>26.169999999999998</v>
      </c>
      <c r="Y56">
        <v>0</v>
      </c>
      <c r="Z56">
        <v>1.5925799999999999</v>
      </c>
      <c r="AA56">
        <v>0</v>
      </c>
      <c r="AB56">
        <v>0</v>
      </c>
      <c r="AC56">
        <v>0</v>
      </c>
      <c r="AD56">
        <v>0</v>
      </c>
      <c r="AE56">
        <v>1.096693530159087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12.681016276924236</v>
      </c>
      <c r="AL56">
        <v>6.529277969018934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8.7650398550724624</v>
      </c>
      <c r="AS56">
        <v>7.7945073435731738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509.26720814783675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88.430000000000021</v>
      </c>
      <c r="L57">
        <v>32.700000000000003</v>
      </c>
      <c r="M57">
        <v>0</v>
      </c>
      <c r="N57">
        <v>15.388093173088839</v>
      </c>
      <c r="O57">
        <v>37.329999999999991</v>
      </c>
      <c r="P57">
        <v>63.83</v>
      </c>
      <c r="Q57">
        <v>3.08</v>
      </c>
      <c r="R57">
        <v>6.54</v>
      </c>
      <c r="S57">
        <v>3.9800000000000009</v>
      </c>
      <c r="T57">
        <v>0</v>
      </c>
      <c r="U57">
        <v>182.91</v>
      </c>
      <c r="V57">
        <v>2.39</v>
      </c>
      <c r="W57">
        <v>8.06</v>
      </c>
      <c r="X57">
        <v>26.169999999999998</v>
      </c>
      <c r="Y57">
        <v>0</v>
      </c>
      <c r="Z57">
        <v>1.5925799999999999</v>
      </c>
      <c r="AA57">
        <v>0</v>
      </c>
      <c r="AB57">
        <v>0</v>
      </c>
      <c r="AC57">
        <v>0</v>
      </c>
      <c r="AD57">
        <v>0</v>
      </c>
      <c r="AE57">
        <v>1.096693530159087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12.681016276924236</v>
      </c>
      <c r="AL57">
        <v>6.529277969018934</v>
      </c>
      <c r="AM57">
        <v>0</v>
      </c>
      <c r="AN57">
        <v>0</v>
      </c>
      <c r="AO57">
        <v>0</v>
      </c>
      <c r="AP57">
        <v>6.0960000000000007E-2</v>
      </c>
      <c r="AQ57">
        <v>0</v>
      </c>
      <c r="AR57">
        <v>8.7650398550724624</v>
      </c>
      <c r="AS57">
        <v>7.7945073435731738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509.32816814783678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88.430000000000021</v>
      </c>
      <c r="L58">
        <v>32.700000000000003</v>
      </c>
      <c r="M58">
        <v>0</v>
      </c>
      <c r="N58">
        <v>15.388093173088839</v>
      </c>
      <c r="O58">
        <v>37.329999999999991</v>
      </c>
      <c r="P58">
        <v>63.83</v>
      </c>
      <c r="Q58">
        <v>3.08</v>
      </c>
      <c r="R58">
        <v>6.54</v>
      </c>
      <c r="S58">
        <v>3.9800000000000009</v>
      </c>
      <c r="T58">
        <v>0</v>
      </c>
      <c r="U58">
        <v>182.91</v>
      </c>
      <c r="V58">
        <v>2.39</v>
      </c>
      <c r="W58">
        <v>8.06</v>
      </c>
      <c r="X58">
        <v>26.169999999999998</v>
      </c>
      <c r="Y58">
        <v>0</v>
      </c>
      <c r="Z58">
        <v>1.5925799999999999</v>
      </c>
      <c r="AA58">
        <v>0</v>
      </c>
      <c r="AB58">
        <v>0</v>
      </c>
      <c r="AC58">
        <v>0</v>
      </c>
      <c r="AD58">
        <v>0</v>
      </c>
      <c r="AE58">
        <v>1.096693530159087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12.681016276924236</v>
      </c>
      <c r="AL58">
        <v>6.529277969018934</v>
      </c>
      <c r="AM58">
        <v>0</v>
      </c>
      <c r="AN58">
        <v>0</v>
      </c>
      <c r="AO58">
        <v>0</v>
      </c>
      <c r="AP58">
        <v>6.0960000000000007E-2</v>
      </c>
      <c r="AQ58">
        <v>0</v>
      </c>
      <c r="AR58">
        <v>8.7650398550724624</v>
      </c>
      <c r="AS58">
        <v>7.7945073435731738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509.32816814783678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88.430000000000021</v>
      </c>
      <c r="L59">
        <v>32.700000000000003</v>
      </c>
      <c r="M59">
        <v>0</v>
      </c>
      <c r="N59">
        <v>15.388093173088839</v>
      </c>
      <c r="O59">
        <v>37.31</v>
      </c>
      <c r="P59">
        <v>63.83540983606558</v>
      </c>
      <c r="Q59">
        <v>3.08</v>
      </c>
      <c r="R59">
        <v>6.54</v>
      </c>
      <c r="S59">
        <v>3.9800000000000009</v>
      </c>
      <c r="T59">
        <v>0</v>
      </c>
      <c r="U59">
        <v>182.91</v>
      </c>
      <c r="V59">
        <v>2.39</v>
      </c>
      <c r="W59">
        <v>8.06</v>
      </c>
      <c r="X59">
        <v>26.169999999999998</v>
      </c>
      <c r="Y59">
        <v>0</v>
      </c>
      <c r="Z59">
        <v>1.5925799999999999</v>
      </c>
      <c r="AA59">
        <v>0</v>
      </c>
      <c r="AB59">
        <v>0</v>
      </c>
      <c r="AC59">
        <v>0</v>
      </c>
      <c r="AD59">
        <v>0</v>
      </c>
      <c r="AE59">
        <v>4.0275488795437751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12.681016276924236</v>
      </c>
      <c r="AL59">
        <v>6.529277969018934</v>
      </c>
      <c r="AM59">
        <v>0</v>
      </c>
      <c r="AN59">
        <v>0</v>
      </c>
      <c r="AO59">
        <v>0</v>
      </c>
      <c r="AP59">
        <v>6.0960000000000007E-2</v>
      </c>
      <c r="AQ59">
        <v>0</v>
      </c>
      <c r="AR59">
        <v>8.630427536231883</v>
      </c>
      <c r="AS59">
        <v>7.7945073435731738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512.10982101444654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88.430000000000021</v>
      </c>
      <c r="L60">
        <v>32.700000000000003</v>
      </c>
      <c r="M60">
        <v>0</v>
      </c>
      <c r="N60">
        <v>15.388093173088839</v>
      </c>
      <c r="O60">
        <v>37.31</v>
      </c>
      <c r="P60">
        <v>63.83540983606558</v>
      </c>
      <c r="Q60">
        <v>3.08</v>
      </c>
      <c r="R60">
        <v>6.54</v>
      </c>
      <c r="S60">
        <v>3.9800000000000009</v>
      </c>
      <c r="T60">
        <v>0</v>
      </c>
      <c r="U60">
        <v>182.91</v>
      </c>
      <c r="V60">
        <v>2.39</v>
      </c>
      <c r="W60">
        <v>8.06</v>
      </c>
      <c r="X60">
        <v>26.169999999999998</v>
      </c>
      <c r="Y60">
        <v>0</v>
      </c>
      <c r="Z60">
        <v>1.5925799999999999</v>
      </c>
      <c r="AA60">
        <v>0</v>
      </c>
      <c r="AB60">
        <v>0</v>
      </c>
      <c r="AC60">
        <v>0</v>
      </c>
      <c r="AD60">
        <v>0</v>
      </c>
      <c r="AE60">
        <v>4.0275488795437751</v>
      </c>
      <c r="AF60">
        <v>0</v>
      </c>
      <c r="AG60">
        <v>0</v>
      </c>
      <c r="AH60">
        <v>5.7154141654022705</v>
      </c>
      <c r="AI60">
        <v>0</v>
      </c>
      <c r="AJ60">
        <v>0</v>
      </c>
      <c r="AK60">
        <v>12.681016276924236</v>
      </c>
      <c r="AL60">
        <v>6.529277969018934</v>
      </c>
      <c r="AM60">
        <v>0</v>
      </c>
      <c r="AN60">
        <v>0</v>
      </c>
      <c r="AO60">
        <v>0</v>
      </c>
      <c r="AP60">
        <v>6.0960000000000007E-2</v>
      </c>
      <c r="AQ60">
        <v>0</v>
      </c>
      <c r="AR60">
        <v>8.630427536231883</v>
      </c>
      <c r="AS60">
        <v>7.7945073435731738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517.82523517984873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88.430000000000021</v>
      </c>
      <c r="L61">
        <v>32.700000000000003</v>
      </c>
      <c r="M61">
        <v>0</v>
      </c>
      <c r="N61">
        <v>15.388093173088839</v>
      </c>
      <c r="O61">
        <v>36.779999999999994</v>
      </c>
      <c r="P61">
        <v>63.779999999999987</v>
      </c>
      <c r="Q61">
        <v>3.08</v>
      </c>
      <c r="R61">
        <v>6.54</v>
      </c>
      <c r="S61">
        <v>3.9800000000000009</v>
      </c>
      <c r="T61">
        <v>0</v>
      </c>
      <c r="U61">
        <v>182.91</v>
      </c>
      <c r="V61">
        <v>2.39</v>
      </c>
      <c r="W61">
        <v>7.91</v>
      </c>
      <c r="X61">
        <v>24.75</v>
      </c>
      <c r="Y61">
        <v>0</v>
      </c>
      <c r="Z61">
        <v>1.5925799999999999</v>
      </c>
      <c r="AA61">
        <v>0</v>
      </c>
      <c r="AB61">
        <v>0</v>
      </c>
      <c r="AC61">
        <v>0</v>
      </c>
      <c r="AD61">
        <v>0</v>
      </c>
      <c r="AE61">
        <v>4.0275488795437751</v>
      </c>
      <c r="AF61">
        <v>0</v>
      </c>
      <c r="AG61">
        <v>0</v>
      </c>
      <c r="AH61">
        <v>5.7154141654022705</v>
      </c>
      <c r="AI61">
        <v>0</v>
      </c>
      <c r="AJ61">
        <v>0</v>
      </c>
      <c r="AK61">
        <v>12.681016276924236</v>
      </c>
      <c r="AL61">
        <v>6.529277969018934</v>
      </c>
      <c r="AM61">
        <v>0</v>
      </c>
      <c r="AN61">
        <v>0</v>
      </c>
      <c r="AO61">
        <v>0</v>
      </c>
      <c r="AP61">
        <v>6.0960000000000007E-2</v>
      </c>
      <c r="AQ61">
        <v>0</v>
      </c>
      <c r="AR61">
        <v>8.630427536231883</v>
      </c>
      <c r="AS61">
        <v>7.7945073435731738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515.66982534378315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88.430000000000021</v>
      </c>
      <c r="L62">
        <v>32.700000000000003</v>
      </c>
      <c r="M62">
        <v>0</v>
      </c>
      <c r="N62">
        <v>15.388093173088839</v>
      </c>
      <c r="O62">
        <v>36.779999999999994</v>
      </c>
      <c r="P62">
        <v>63.779999999999987</v>
      </c>
      <c r="Q62">
        <v>3.08</v>
      </c>
      <c r="R62">
        <v>6.54</v>
      </c>
      <c r="S62">
        <v>3.9800000000000009</v>
      </c>
      <c r="T62">
        <v>0</v>
      </c>
      <c r="U62">
        <v>182.91</v>
      </c>
      <c r="V62">
        <v>2.39</v>
      </c>
      <c r="W62">
        <v>7.91</v>
      </c>
      <c r="X62">
        <v>24.43</v>
      </c>
      <c r="Y62">
        <v>0</v>
      </c>
      <c r="Z62">
        <v>1.5925799999999999</v>
      </c>
      <c r="AA62">
        <v>0</v>
      </c>
      <c r="AB62">
        <v>0</v>
      </c>
      <c r="AC62">
        <v>0</v>
      </c>
      <c r="AD62">
        <v>0</v>
      </c>
      <c r="AE62">
        <v>4.0275488795437751</v>
      </c>
      <c r="AF62">
        <v>0</v>
      </c>
      <c r="AG62">
        <v>0</v>
      </c>
      <c r="AH62">
        <v>5.7154141654022705</v>
      </c>
      <c r="AI62">
        <v>0</v>
      </c>
      <c r="AJ62">
        <v>0</v>
      </c>
      <c r="AK62">
        <v>12.681016276924236</v>
      </c>
      <c r="AL62">
        <v>6.529277969018934</v>
      </c>
      <c r="AM62">
        <v>0</v>
      </c>
      <c r="AN62">
        <v>0</v>
      </c>
      <c r="AO62">
        <v>0</v>
      </c>
      <c r="AP62">
        <v>6.0960000000000007E-2</v>
      </c>
      <c r="AQ62">
        <v>0</v>
      </c>
      <c r="AR62">
        <v>8.630427536231883</v>
      </c>
      <c r="AS62">
        <v>7.7945073435731738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515.34982534378321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88.430000000000021</v>
      </c>
      <c r="L63">
        <v>32.700000000000003</v>
      </c>
      <c r="M63">
        <v>0</v>
      </c>
      <c r="N63">
        <v>29.006924626311882</v>
      </c>
      <c r="O63">
        <v>50.6</v>
      </c>
      <c r="P63">
        <v>66.63000000000001</v>
      </c>
      <c r="Q63">
        <v>3.08</v>
      </c>
      <c r="R63">
        <v>6.54</v>
      </c>
      <c r="S63">
        <v>3.9800000000000009</v>
      </c>
      <c r="T63">
        <v>0</v>
      </c>
      <c r="U63">
        <v>182.91</v>
      </c>
      <c r="V63">
        <v>2.39</v>
      </c>
      <c r="W63">
        <v>7.67</v>
      </c>
      <c r="X63">
        <v>23.78</v>
      </c>
      <c r="Y63">
        <v>0</v>
      </c>
      <c r="Z63">
        <v>1.5925799999999999</v>
      </c>
      <c r="AA63">
        <v>0</v>
      </c>
      <c r="AB63">
        <v>0</v>
      </c>
      <c r="AC63">
        <v>0</v>
      </c>
      <c r="AD63">
        <v>2.0975498569441053</v>
      </c>
      <c r="AE63">
        <v>4.0275488795437751</v>
      </c>
      <c r="AF63">
        <v>0</v>
      </c>
      <c r="AG63">
        <v>0</v>
      </c>
      <c r="AH63">
        <v>5.7154141654022705</v>
      </c>
      <c r="AI63">
        <v>0</v>
      </c>
      <c r="AJ63">
        <v>0</v>
      </c>
      <c r="AK63">
        <v>12.681016276924236</v>
      </c>
      <c r="AL63">
        <v>6.529277969018934</v>
      </c>
      <c r="AM63">
        <v>0</v>
      </c>
      <c r="AN63">
        <v>0</v>
      </c>
      <c r="AO63">
        <v>0</v>
      </c>
      <c r="AP63">
        <v>6.0960000000000007E-2</v>
      </c>
      <c r="AQ63">
        <v>0</v>
      </c>
      <c r="AR63">
        <v>8.630427536231883</v>
      </c>
      <c r="AS63">
        <v>7.7945073435731738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546.84620665395039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88.430000000000021</v>
      </c>
      <c r="L64">
        <v>32.700000000000003</v>
      </c>
      <c r="M64">
        <v>0</v>
      </c>
      <c r="N64">
        <v>29.006924626311882</v>
      </c>
      <c r="O64">
        <v>50.6</v>
      </c>
      <c r="P64">
        <v>66.63000000000001</v>
      </c>
      <c r="Q64">
        <v>3.08</v>
      </c>
      <c r="R64">
        <v>6.54</v>
      </c>
      <c r="S64">
        <v>3.9800000000000009</v>
      </c>
      <c r="T64">
        <v>0</v>
      </c>
      <c r="U64">
        <v>182.91</v>
      </c>
      <c r="V64">
        <v>2.39</v>
      </c>
      <c r="W64">
        <v>7.6525398406374494</v>
      </c>
      <c r="X64">
        <v>23.78</v>
      </c>
      <c r="Y64">
        <v>0</v>
      </c>
      <c r="Z64">
        <v>1.5925799999999999</v>
      </c>
      <c r="AA64">
        <v>0</v>
      </c>
      <c r="AB64">
        <v>0</v>
      </c>
      <c r="AC64">
        <v>0</v>
      </c>
      <c r="AD64">
        <v>2.0975498569441053</v>
      </c>
      <c r="AE64">
        <v>4.0275488795437751</v>
      </c>
      <c r="AF64">
        <v>0</v>
      </c>
      <c r="AG64">
        <v>0</v>
      </c>
      <c r="AH64">
        <v>5.7154141654022705</v>
      </c>
      <c r="AI64">
        <v>0</v>
      </c>
      <c r="AJ64">
        <v>0</v>
      </c>
      <c r="AK64">
        <v>12.681016276924236</v>
      </c>
      <c r="AL64">
        <v>6.529277969018934</v>
      </c>
      <c r="AM64">
        <v>0</v>
      </c>
      <c r="AN64">
        <v>0</v>
      </c>
      <c r="AO64">
        <v>0</v>
      </c>
      <c r="AP64">
        <v>6.0960000000000007E-2</v>
      </c>
      <c r="AQ64">
        <v>0</v>
      </c>
      <c r="AR64">
        <v>8.630427536231883</v>
      </c>
      <c r="AS64">
        <v>7.7945073435731738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546.82874649458779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88.430000000000021</v>
      </c>
      <c r="L65">
        <v>32.740932285437665</v>
      </c>
      <c r="M65">
        <v>0</v>
      </c>
      <c r="N65">
        <v>15.819999999999997</v>
      </c>
      <c r="O65">
        <v>35.97999999999999</v>
      </c>
      <c r="P65">
        <v>55.14</v>
      </c>
      <c r="Q65">
        <v>3.08</v>
      </c>
      <c r="R65">
        <v>6.54</v>
      </c>
      <c r="S65">
        <v>3.9800000000000009</v>
      </c>
      <c r="T65">
        <v>0</v>
      </c>
      <c r="U65">
        <v>182.91</v>
      </c>
      <c r="V65">
        <v>2.39</v>
      </c>
      <c r="W65">
        <v>7.580000000000001</v>
      </c>
      <c r="X65">
        <v>21.657459833470156</v>
      </c>
      <c r="Y65">
        <v>0</v>
      </c>
      <c r="Z65">
        <v>1.5925799999999999</v>
      </c>
      <c r="AA65">
        <v>0</v>
      </c>
      <c r="AB65">
        <v>0</v>
      </c>
      <c r="AC65">
        <v>0</v>
      </c>
      <c r="AD65">
        <v>2.0975498569441053</v>
      </c>
      <c r="AE65">
        <v>4.0275488795437751</v>
      </c>
      <c r="AF65">
        <v>0</v>
      </c>
      <c r="AG65">
        <v>0</v>
      </c>
      <c r="AH65">
        <v>11.428678062119289</v>
      </c>
      <c r="AI65">
        <v>0</v>
      </c>
      <c r="AJ65">
        <v>0</v>
      </c>
      <c r="AK65">
        <v>12.681016276924236</v>
      </c>
      <c r="AL65">
        <v>6.529277969018934</v>
      </c>
      <c r="AM65">
        <v>0</v>
      </c>
      <c r="AN65">
        <v>0</v>
      </c>
      <c r="AO65">
        <v>0</v>
      </c>
      <c r="AP65">
        <v>6.0960000000000007E-2</v>
      </c>
      <c r="AQ65">
        <v>0</v>
      </c>
      <c r="AR65">
        <v>8.630427536231883</v>
      </c>
      <c r="AS65">
        <v>7.7945073435731738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511.09093804326324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88.430000000000021</v>
      </c>
      <c r="L66">
        <v>32.740932285437665</v>
      </c>
      <c r="M66">
        <v>0</v>
      </c>
      <c r="N66">
        <v>15.819999999999997</v>
      </c>
      <c r="O66">
        <v>35.97999999999999</v>
      </c>
      <c r="P66">
        <v>55.14</v>
      </c>
      <c r="Q66">
        <v>3.08</v>
      </c>
      <c r="R66">
        <v>6.54</v>
      </c>
      <c r="S66">
        <v>3.9800000000000009</v>
      </c>
      <c r="T66">
        <v>0</v>
      </c>
      <c r="U66">
        <v>182.91</v>
      </c>
      <c r="V66">
        <v>2.39</v>
      </c>
      <c r="W66">
        <v>7.580000000000001</v>
      </c>
      <c r="X66">
        <v>21.57</v>
      </c>
      <c r="Y66">
        <v>0</v>
      </c>
      <c r="Z66">
        <v>1.5925799999999999</v>
      </c>
      <c r="AA66">
        <v>0</v>
      </c>
      <c r="AB66">
        <v>0</v>
      </c>
      <c r="AC66">
        <v>0</v>
      </c>
      <c r="AD66">
        <v>2.0975498569441053</v>
      </c>
      <c r="AE66">
        <v>4.0275488795437751</v>
      </c>
      <c r="AF66">
        <v>0</v>
      </c>
      <c r="AG66">
        <v>0</v>
      </c>
      <c r="AH66">
        <v>11.428678062119289</v>
      </c>
      <c r="AI66">
        <v>0</v>
      </c>
      <c r="AJ66">
        <v>0</v>
      </c>
      <c r="AK66">
        <v>12.681016276924236</v>
      </c>
      <c r="AL66">
        <v>6.529277969018934</v>
      </c>
      <c r="AM66">
        <v>0</v>
      </c>
      <c r="AN66">
        <v>0</v>
      </c>
      <c r="AO66">
        <v>0</v>
      </c>
      <c r="AP66">
        <v>6.0960000000000007E-2</v>
      </c>
      <c r="AQ66">
        <v>0</v>
      </c>
      <c r="AR66">
        <v>8.630427536231883</v>
      </c>
      <c r="AS66">
        <v>7.7945073435731738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511.00347820979306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86.430000000000021</v>
      </c>
      <c r="L67">
        <v>32.740932285437665</v>
      </c>
      <c r="M67">
        <v>0</v>
      </c>
      <c r="N67">
        <v>15.388093173088839</v>
      </c>
      <c r="O67">
        <v>31.740000000000002</v>
      </c>
      <c r="P67">
        <v>66.430000000000007</v>
      </c>
      <c r="Q67">
        <v>2.89</v>
      </c>
      <c r="R67">
        <v>5.5099999999999989</v>
      </c>
      <c r="S67">
        <v>3.9800000000000009</v>
      </c>
      <c r="T67">
        <v>0</v>
      </c>
      <c r="U67">
        <v>182.91</v>
      </c>
      <c r="V67">
        <v>2.39</v>
      </c>
      <c r="W67">
        <v>6.95</v>
      </c>
      <c r="X67">
        <v>19.999999999999996</v>
      </c>
      <c r="Y67">
        <v>0</v>
      </c>
      <c r="Z67">
        <v>1.5925799999999999</v>
      </c>
      <c r="AA67">
        <v>0</v>
      </c>
      <c r="AB67">
        <v>0</v>
      </c>
      <c r="AC67">
        <v>0</v>
      </c>
      <c r="AD67">
        <v>2.0975498569441053</v>
      </c>
      <c r="AE67">
        <v>4.0275488795437751</v>
      </c>
      <c r="AF67">
        <v>0</v>
      </c>
      <c r="AG67">
        <v>0</v>
      </c>
      <c r="AH67">
        <v>11.428678062119289</v>
      </c>
      <c r="AI67">
        <v>0.87139365266945967</v>
      </c>
      <c r="AJ67">
        <v>0</v>
      </c>
      <c r="AK67">
        <v>12.681016276924236</v>
      </c>
      <c r="AL67">
        <v>6.529277969018934</v>
      </c>
      <c r="AM67">
        <v>0</v>
      </c>
      <c r="AN67">
        <v>0</v>
      </c>
      <c r="AO67">
        <v>0</v>
      </c>
      <c r="AP67">
        <v>6.0960000000000007E-2</v>
      </c>
      <c r="AQ67">
        <v>0</v>
      </c>
      <c r="AR67">
        <v>8.630427536231883</v>
      </c>
      <c r="AS67">
        <v>7.7945073435731738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513.07296503555131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88.237560274275594</v>
      </c>
      <c r="L68">
        <v>32.740932285437665</v>
      </c>
      <c r="M68">
        <v>0</v>
      </c>
      <c r="N68">
        <v>14.67</v>
      </c>
      <c r="O68">
        <v>31.740000000000002</v>
      </c>
      <c r="P68">
        <v>66.430000000000007</v>
      </c>
      <c r="Q68">
        <v>2.89</v>
      </c>
      <c r="R68">
        <v>5.5099999999999989</v>
      </c>
      <c r="S68">
        <v>3.9800000000000009</v>
      </c>
      <c r="T68">
        <v>0</v>
      </c>
      <c r="U68">
        <v>182.91</v>
      </c>
      <c r="V68">
        <v>2.39</v>
      </c>
      <c r="W68">
        <v>5.7718110483364722</v>
      </c>
      <c r="X68">
        <v>19.239999999999998</v>
      </c>
      <c r="Y68">
        <v>0</v>
      </c>
      <c r="Z68">
        <v>1.5925799999999999</v>
      </c>
      <c r="AA68">
        <v>2.6916662571337797</v>
      </c>
      <c r="AB68">
        <v>0</v>
      </c>
      <c r="AC68">
        <v>0</v>
      </c>
      <c r="AD68">
        <v>2.0975498569441053</v>
      </c>
      <c r="AE68">
        <v>4.0275488795437751</v>
      </c>
      <c r="AF68">
        <v>0</v>
      </c>
      <c r="AG68">
        <v>0</v>
      </c>
      <c r="AH68">
        <v>11.428678062119289</v>
      </c>
      <c r="AI68">
        <v>0.87139365266945967</v>
      </c>
      <c r="AJ68">
        <v>0</v>
      </c>
      <c r="AK68">
        <v>12.681016276924236</v>
      </c>
      <c r="AL68">
        <v>6.529277969018934</v>
      </c>
      <c r="AM68">
        <v>0</v>
      </c>
      <c r="AN68">
        <v>0</v>
      </c>
      <c r="AO68">
        <v>0</v>
      </c>
      <c r="AP68">
        <v>6.0960000000000007E-2</v>
      </c>
      <c r="AQ68">
        <v>0</v>
      </c>
      <c r="AR68">
        <v>8.630427536231883</v>
      </c>
      <c r="AS68">
        <v>7.7945073435731738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514.91590944220832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88.237560274275594</v>
      </c>
      <c r="L69">
        <v>32.740932285437665</v>
      </c>
      <c r="M69">
        <v>0</v>
      </c>
      <c r="N69">
        <v>15.388530366692132</v>
      </c>
      <c r="O69">
        <v>42.320000000000007</v>
      </c>
      <c r="P69">
        <v>66.430000000000007</v>
      </c>
      <c r="Q69">
        <v>3.1324472243940584</v>
      </c>
      <c r="R69">
        <v>6.3699999999999992</v>
      </c>
      <c r="S69">
        <v>4.2699999999999996</v>
      </c>
      <c r="T69">
        <v>0</v>
      </c>
      <c r="U69">
        <v>182.91</v>
      </c>
      <c r="V69">
        <v>2.39</v>
      </c>
      <c r="W69">
        <v>7.89</v>
      </c>
      <c r="X69">
        <v>24.48</v>
      </c>
      <c r="Y69">
        <v>0</v>
      </c>
      <c r="Z69">
        <v>1.5925799999999999</v>
      </c>
      <c r="AA69">
        <v>2.7822808824695762</v>
      </c>
      <c r="AB69">
        <v>0</v>
      </c>
      <c r="AC69">
        <v>0</v>
      </c>
      <c r="AD69">
        <v>2.0975498569441053</v>
      </c>
      <c r="AE69">
        <v>4.0275488795437751</v>
      </c>
      <c r="AF69">
        <v>0</v>
      </c>
      <c r="AG69">
        <v>0</v>
      </c>
      <c r="AH69">
        <v>11.428678062119289</v>
      </c>
      <c r="AI69">
        <v>3.4222772509197665</v>
      </c>
      <c r="AJ69">
        <v>0</v>
      </c>
      <c r="AK69">
        <v>12.681016276924236</v>
      </c>
      <c r="AL69">
        <v>6.529277969018934</v>
      </c>
      <c r="AM69">
        <v>0</v>
      </c>
      <c r="AN69">
        <v>0</v>
      </c>
      <c r="AO69">
        <v>0</v>
      </c>
      <c r="AP69">
        <v>6.0960000000000007E-2</v>
      </c>
      <c r="AQ69">
        <v>0</v>
      </c>
      <c r="AR69">
        <v>8.630427536231883</v>
      </c>
      <c r="AS69">
        <v>7.7945073435731738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537.6065742085442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88.237560274275594</v>
      </c>
      <c r="L70">
        <v>32.740932285437665</v>
      </c>
      <c r="M70">
        <v>0</v>
      </c>
      <c r="N70">
        <v>29.007548588811897</v>
      </c>
      <c r="O70">
        <v>48.67</v>
      </c>
      <c r="P70">
        <v>66.430000000000007</v>
      </c>
      <c r="Q70">
        <v>3.1324472243940584</v>
      </c>
      <c r="R70">
        <v>6.3699999999999992</v>
      </c>
      <c r="S70">
        <v>4.2699999999999996</v>
      </c>
      <c r="T70">
        <v>0</v>
      </c>
      <c r="U70">
        <v>182.91</v>
      </c>
      <c r="V70">
        <v>2.39</v>
      </c>
      <c r="W70">
        <v>7.89</v>
      </c>
      <c r="X70">
        <v>23.76</v>
      </c>
      <c r="Y70">
        <v>0</v>
      </c>
      <c r="Z70">
        <v>1.5925799999999999</v>
      </c>
      <c r="AA70">
        <v>2.7822808824695762</v>
      </c>
      <c r="AB70">
        <v>0</v>
      </c>
      <c r="AC70">
        <v>0</v>
      </c>
      <c r="AD70">
        <v>2.0975498569441053</v>
      </c>
      <c r="AE70">
        <v>4.0275488795437751</v>
      </c>
      <c r="AF70">
        <v>0</v>
      </c>
      <c r="AG70">
        <v>0</v>
      </c>
      <c r="AH70">
        <v>11.428678062119289</v>
      </c>
      <c r="AI70">
        <v>3.4222772509197665</v>
      </c>
      <c r="AJ70">
        <v>0</v>
      </c>
      <c r="AK70">
        <v>12.681016276924236</v>
      </c>
      <c r="AL70">
        <v>6.529277969018934</v>
      </c>
      <c r="AM70">
        <v>0</v>
      </c>
      <c r="AN70">
        <v>0</v>
      </c>
      <c r="AO70">
        <v>0</v>
      </c>
      <c r="AP70">
        <v>6.0960000000000007E-2</v>
      </c>
      <c r="AQ70">
        <v>0</v>
      </c>
      <c r="AR70">
        <v>8.630427536231883</v>
      </c>
      <c r="AS70">
        <v>7.7945073435731738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556.85559243066405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88.237560274275594</v>
      </c>
      <c r="L71">
        <v>31.64</v>
      </c>
      <c r="M71">
        <v>0</v>
      </c>
      <c r="N71">
        <v>29.007548588811897</v>
      </c>
      <c r="O71">
        <v>48.67</v>
      </c>
      <c r="P71">
        <v>66.430000000000007</v>
      </c>
      <c r="Q71">
        <v>3.1824574961360126</v>
      </c>
      <c r="R71">
        <v>6.37</v>
      </c>
      <c r="S71">
        <v>4.2699999999999996</v>
      </c>
      <c r="T71">
        <v>0</v>
      </c>
      <c r="U71">
        <v>182.91</v>
      </c>
      <c r="V71">
        <v>2.39</v>
      </c>
      <c r="W71">
        <v>7.6125400534045395</v>
      </c>
      <c r="X71">
        <v>37.67</v>
      </c>
      <c r="Y71">
        <v>0</v>
      </c>
      <c r="Z71">
        <v>1.5925799999999999</v>
      </c>
      <c r="AA71">
        <v>5.5666211882422383</v>
      </c>
      <c r="AB71">
        <v>0</v>
      </c>
      <c r="AC71">
        <v>0</v>
      </c>
      <c r="AD71">
        <v>2.0975498569441053</v>
      </c>
      <c r="AE71">
        <v>4.0275488795437751</v>
      </c>
      <c r="AF71">
        <v>0</v>
      </c>
      <c r="AG71">
        <v>0</v>
      </c>
      <c r="AH71">
        <v>11.428678062119289</v>
      </c>
      <c r="AI71">
        <v>3.9792940167908011</v>
      </c>
      <c r="AJ71">
        <v>0</v>
      </c>
      <c r="AK71">
        <v>12.681016276924236</v>
      </c>
      <c r="AL71">
        <v>6.529277969018934</v>
      </c>
      <c r="AM71">
        <v>0</v>
      </c>
      <c r="AN71">
        <v>0</v>
      </c>
      <c r="AO71">
        <v>0</v>
      </c>
      <c r="AP71">
        <v>6.0960000000000007E-2</v>
      </c>
      <c r="AQ71">
        <v>0</v>
      </c>
      <c r="AR71">
        <v>8.4958152173913053</v>
      </c>
      <c r="AS71">
        <v>7.7945073435731738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572.64395522317591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88.237560274275594</v>
      </c>
      <c r="L72">
        <v>31.64</v>
      </c>
      <c r="M72">
        <v>0</v>
      </c>
      <c r="N72">
        <v>29.007548588811897</v>
      </c>
      <c r="O72">
        <v>48.67</v>
      </c>
      <c r="P72">
        <v>66.430000000000007</v>
      </c>
      <c r="Q72">
        <v>3.1824574961360126</v>
      </c>
      <c r="R72">
        <v>6.37</v>
      </c>
      <c r="S72">
        <v>4.2699999999999996</v>
      </c>
      <c r="T72">
        <v>0</v>
      </c>
      <c r="U72">
        <v>182.91</v>
      </c>
      <c r="V72">
        <v>2.39</v>
      </c>
      <c r="W72">
        <v>7.6125400534045395</v>
      </c>
      <c r="X72">
        <v>37.67</v>
      </c>
      <c r="Y72">
        <v>0</v>
      </c>
      <c r="Z72">
        <v>1.5925799999999999</v>
      </c>
      <c r="AA72">
        <v>5.5666211882422383</v>
      </c>
      <c r="AB72">
        <v>0.66676435973999715</v>
      </c>
      <c r="AC72">
        <v>0</v>
      </c>
      <c r="AD72">
        <v>2.0975498569441053</v>
      </c>
      <c r="AE72">
        <v>4.0275488795437751</v>
      </c>
      <c r="AF72">
        <v>0</v>
      </c>
      <c r="AG72">
        <v>0</v>
      </c>
      <c r="AH72">
        <v>11.428678062119289</v>
      </c>
      <c r="AI72">
        <v>3.9792940167908011</v>
      </c>
      <c r="AJ72">
        <v>0</v>
      </c>
      <c r="AK72">
        <v>12.681016276924236</v>
      </c>
      <c r="AL72">
        <v>6.529277969018934</v>
      </c>
      <c r="AM72">
        <v>0</v>
      </c>
      <c r="AN72">
        <v>0</v>
      </c>
      <c r="AO72">
        <v>0</v>
      </c>
      <c r="AP72">
        <v>6.0960000000000007E-2</v>
      </c>
      <c r="AQ72">
        <v>0</v>
      </c>
      <c r="AR72">
        <v>8.4958152173913053</v>
      </c>
      <c r="AS72">
        <v>7.7945073435731738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573.31071958291591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87.53</v>
      </c>
      <c r="L73">
        <v>42.509028942138571</v>
      </c>
      <c r="M73">
        <v>0</v>
      </c>
      <c r="N73">
        <v>29.007548588811897</v>
      </c>
      <c r="O73">
        <v>48.67</v>
      </c>
      <c r="P73">
        <v>66.430000000000007</v>
      </c>
      <c r="Q73">
        <v>3.39</v>
      </c>
      <c r="R73">
        <v>6.58</v>
      </c>
      <c r="S73">
        <v>4.162362294151051</v>
      </c>
      <c r="T73">
        <v>0</v>
      </c>
      <c r="U73">
        <v>182.91</v>
      </c>
      <c r="V73">
        <v>2.2200000000000002</v>
      </c>
      <c r="W73">
        <v>11.64</v>
      </c>
      <c r="X73">
        <v>37.67</v>
      </c>
      <c r="Y73">
        <v>0</v>
      </c>
      <c r="Z73">
        <v>1.5925799999999999</v>
      </c>
      <c r="AA73">
        <v>5.5666211882422383</v>
      </c>
      <c r="AB73">
        <v>3.2979515641570112</v>
      </c>
      <c r="AC73">
        <v>0</v>
      </c>
      <c r="AD73">
        <v>2.0975498569441053</v>
      </c>
      <c r="AE73">
        <v>4.0275488795437751</v>
      </c>
      <c r="AF73">
        <v>0</v>
      </c>
      <c r="AG73">
        <v>0</v>
      </c>
      <c r="AH73">
        <v>11.428678062119289</v>
      </c>
      <c r="AI73">
        <v>3.9792940167908011</v>
      </c>
      <c r="AJ73">
        <v>0</v>
      </c>
      <c r="AK73">
        <v>12.681016276924236</v>
      </c>
      <c r="AL73">
        <v>6.529277969018934</v>
      </c>
      <c r="AM73">
        <v>0</v>
      </c>
      <c r="AN73">
        <v>0</v>
      </c>
      <c r="AO73">
        <v>0</v>
      </c>
      <c r="AP73">
        <v>6.0960000000000007E-2</v>
      </c>
      <c r="AQ73">
        <v>0</v>
      </c>
      <c r="AR73">
        <v>8.4958152173913053</v>
      </c>
      <c r="AS73">
        <v>7.7945073435731738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590.27074019980626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87.53</v>
      </c>
      <c r="L74">
        <v>43.319999999999993</v>
      </c>
      <c r="M74">
        <v>0</v>
      </c>
      <c r="N74">
        <v>29.007548588811897</v>
      </c>
      <c r="O74">
        <v>48.67</v>
      </c>
      <c r="P74">
        <v>66.430000000000007</v>
      </c>
      <c r="Q74">
        <v>5.09</v>
      </c>
      <c r="R74">
        <v>10.36</v>
      </c>
      <c r="S74">
        <v>6.6300000000000008</v>
      </c>
      <c r="T74">
        <v>0</v>
      </c>
      <c r="U74">
        <v>182.91</v>
      </c>
      <c r="V74">
        <v>2.2999999999999998</v>
      </c>
      <c r="W74">
        <v>11.64</v>
      </c>
      <c r="X74">
        <v>37.67</v>
      </c>
      <c r="Y74">
        <v>0</v>
      </c>
      <c r="Z74">
        <v>1.5925799999999999</v>
      </c>
      <c r="AA74">
        <v>8.3489020707118158</v>
      </c>
      <c r="AB74">
        <v>3.2979515641570112</v>
      </c>
      <c r="AC74">
        <v>0</v>
      </c>
      <c r="AD74">
        <v>2.0975498569441053</v>
      </c>
      <c r="AE74">
        <v>4.0275488795437751</v>
      </c>
      <c r="AF74">
        <v>0</v>
      </c>
      <c r="AG74">
        <v>0</v>
      </c>
      <c r="AH74">
        <v>11.428678062119289</v>
      </c>
      <c r="AI74">
        <v>3.9792940167908011</v>
      </c>
      <c r="AJ74">
        <v>0</v>
      </c>
      <c r="AK74">
        <v>12.681016276924236</v>
      </c>
      <c r="AL74">
        <v>6.529277969018934</v>
      </c>
      <c r="AM74">
        <v>3.8617152614150898</v>
      </c>
      <c r="AN74">
        <v>0</v>
      </c>
      <c r="AO74">
        <v>0</v>
      </c>
      <c r="AP74">
        <v>6.0960000000000007E-2</v>
      </c>
      <c r="AQ74">
        <v>0</v>
      </c>
      <c r="AR74">
        <v>8.4958152173913053</v>
      </c>
      <c r="AS74">
        <v>7.7945073435731738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605.75334510740129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87.57</v>
      </c>
      <c r="L75">
        <v>56.25</v>
      </c>
      <c r="M75">
        <v>0</v>
      </c>
      <c r="N75">
        <v>29.007548588811897</v>
      </c>
      <c r="O75">
        <v>48.67</v>
      </c>
      <c r="P75">
        <v>66.430000000000007</v>
      </c>
      <c r="Q75">
        <v>4.5</v>
      </c>
      <c r="R75">
        <v>9.24</v>
      </c>
      <c r="S75">
        <v>5.97</v>
      </c>
      <c r="T75">
        <v>0</v>
      </c>
      <c r="U75">
        <v>182.91</v>
      </c>
      <c r="V75">
        <v>0.96</v>
      </c>
      <c r="W75">
        <v>11.2</v>
      </c>
      <c r="X75">
        <v>36.24</v>
      </c>
      <c r="Y75">
        <v>0</v>
      </c>
      <c r="Z75">
        <v>1.5925799999999999</v>
      </c>
      <c r="AA75">
        <v>8.3489020707118158</v>
      </c>
      <c r="AB75">
        <v>3.2979515641570112</v>
      </c>
      <c r="AC75">
        <v>0</v>
      </c>
      <c r="AD75">
        <v>2.2313005057168569</v>
      </c>
      <c r="AE75">
        <v>8.0529846694340659</v>
      </c>
      <c r="AF75">
        <v>0</v>
      </c>
      <c r="AG75">
        <v>0</v>
      </c>
      <c r="AH75">
        <v>17.073133360908216</v>
      </c>
      <c r="AI75">
        <v>6.842444589847597</v>
      </c>
      <c r="AJ75">
        <v>0</v>
      </c>
      <c r="AK75">
        <v>12.681016276924236</v>
      </c>
      <c r="AL75">
        <v>6.529277969018934</v>
      </c>
      <c r="AM75">
        <v>3.8617152614150898</v>
      </c>
      <c r="AN75">
        <v>0</v>
      </c>
      <c r="AO75">
        <v>0</v>
      </c>
      <c r="AP75">
        <v>6.0960000000000007E-2</v>
      </c>
      <c r="AQ75">
        <v>0</v>
      </c>
      <c r="AR75">
        <v>8.4958152173913053</v>
      </c>
      <c r="AS75">
        <v>7.7945073435731738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625.81013741790991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157.91</v>
      </c>
      <c r="L76">
        <v>56.25</v>
      </c>
      <c r="M76">
        <v>0</v>
      </c>
      <c r="N76">
        <v>29.007548588811897</v>
      </c>
      <c r="O76">
        <v>48.67</v>
      </c>
      <c r="P76">
        <v>66.430000000000007</v>
      </c>
      <c r="Q76">
        <v>5.0199999999999996</v>
      </c>
      <c r="R76">
        <v>10.360000000000001</v>
      </c>
      <c r="S76">
        <v>6.330000000000001</v>
      </c>
      <c r="T76">
        <v>0</v>
      </c>
      <c r="U76">
        <v>182.91</v>
      </c>
      <c r="V76">
        <v>0.96</v>
      </c>
      <c r="W76">
        <v>11.2</v>
      </c>
      <c r="X76">
        <v>36.24</v>
      </c>
      <c r="Y76">
        <v>0</v>
      </c>
      <c r="Z76">
        <v>1.5925799999999999</v>
      </c>
      <c r="AA76">
        <v>8.3489020707118158</v>
      </c>
      <c r="AB76">
        <v>6.5937931145173767</v>
      </c>
      <c r="AC76">
        <v>0</v>
      </c>
      <c r="AD76">
        <v>4.4647240376047099</v>
      </c>
      <c r="AE76">
        <v>8.0529846694340659</v>
      </c>
      <c r="AF76">
        <v>0</v>
      </c>
      <c r="AG76">
        <v>0</v>
      </c>
      <c r="AH76">
        <v>22.861656661609082</v>
      </c>
      <c r="AI76">
        <v>6.842444589847597</v>
      </c>
      <c r="AJ76">
        <v>0</v>
      </c>
      <c r="AK76">
        <v>12.681016276924236</v>
      </c>
      <c r="AL76">
        <v>6.529277969018934</v>
      </c>
      <c r="AM76">
        <v>3.8617152614150898</v>
      </c>
      <c r="AN76">
        <v>0</v>
      </c>
      <c r="AO76">
        <v>0</v>
      </c>
      <c r="AP76">
        <v>6.0960000000000007E-2</v>
      </c>
      <c r="AQ76">
        <v>0</v>
      </c>
      <c r="AR76">
        <v>9.7124057971014501</v>
      </c>
      <c r="AS76">
        <v>7.7945073435731738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710.68451638056945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120.00277752059995</v>
      </c>
      <c r="L77">
        <v>56.25</v>
      </c>
      <c r="M77">
        <v>0</v>
      </c>
      <c r="N77">
        <v>29.010000000000005</v>
      </c>
      <c r="O77">
        <v>48.67</v>
      </c>
      <c r="P77">
        <v>66.430000000000007</v>
      </c>
      <c r="Q77">
        <v>5.0100000000000007</v>
      </c>
      <c r="R77">
        <v>10.360000000000001</v>
      </c>
      <c r="S77">
        <v>6.330000000000001</v>
      </c>
      <c r="T77">
        <v>0</v>
      </c>
      <c r="U77">
        <v>182.91</v>
      </c>
      <c r="V77">
        <v>0.96</v>
      </c>
      <c r="W77">
        <v>11.2</v>
      </c>
      <c r="X77">
        <v>36.24</v>
      </c>
      <c r="Y77">
        <v>0</v>
      </c>
      <c r="Z77">
        <v>4.7777399999999997</v>
      </c>
      <c r="AA77">
        <v>8.3489020707118158</v>
      </c>
      <c r="AB77">
        <v>9.8917446786743888</v>
      </c>
      <c r="AC77">
        <v>0</v>
      </c>
      <c r="AD77">
        <v>8.9273250490384228</v>
      </c>
      <c r="AE77">
        <v>12.080533548977842</v>
      </c>
      <c r="AF77">
        <v>0</v>
      </c>
      <c r="AG77">
        <v>0</v>
      </c>
      <c r="AH77">
        <v>28.574920558326099</v>
      </c>
      <c r="AI77">
        <v>8.0851827530977474</v>
      </c>
      <c r="AJ77">
        <v>0</v>
      </c>
      <c r="AK77">
        <v>12.681016276924236</v>
      </c>
      <c r="AL77">
        <v>6.529277969018934</v>
      </c>
      <c r="AM77">
        <v>4.1062622080355391</v>
      </c>
      <c r="AN77">
        <v>0</v>
      </c>
      <c r="AO77">
        <v>0</v>
      </c>
      <c r="AP77">
        <v>6.0960000000000007E-2</v>
      </c>
      <c r="AQ77">
        <v>0</v>
      </c>
      <c r="AR77">
        <v>9.7124057971014501</v>
      </c>
      <c r="AS77">
        <v>7.7945073435731738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694.94355577407987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150</v>
      </c>
      <c r="L78">
        <v>42.41</v>
      </c>
      <c r="M78">
        <v>0</v>
      </c>
      <c r="N78">
        <v>29.010000000000005</v>
      </c>
      <c r="O78">
        <v>48.67</v>
      </c>
      <c r="P78">
        <v>66.430000000000007</v>
      </c>
      <c r="Q78">
        <v>5.0100000000000007</v>
      </c>
      <c r="R78">
        <v>10.360000000000001</v>
      </c>
      <c r="S78">
        <v>6.3200000000000012</v>
      </c>
      <c r="T78">
        <v>0</v>
      </c>
      <c r="U78">
        <v>182.91</v>
      </c>
      <c r="V78">
        <v>0.96</v>
      </c>
      <c r="W78">
        <v>11.2</v>
      </c>
      <c r="X78">
        <v>36.24</v>
      </c>
      <c r="Y78">
        <v>0</v>
      </c>
      <c r="Z78">
        <v>4.7777399999999997</v>
      </c>
      <c r="AA78">
        <v>8.3489020707118158</v>
      </c>
      <c r="AB78">
        <v>9.8917446786743888</v>
      </c>
      <c r="AC78">
        <v>0</v>
      </c>
      <c r="AD78">
        <v>8.9273250490384228</v>
      </c>
      <c r="AE78">
        <v>12.080533548977842</v>
      </c>
      <c r="AF78">
        <v>0</v>
      </c>
      <c r="AG78">
        <v>0</v>
      </c>
      <c r="AH78">
        <v>28.574920558326099</v>
      </c>
      <c r="AI78">
        <v>8.0851827530977474</v>
      </c>
      <c r="AJ78">
        <v>0</v>
      </c>
      <c r="AK78">
        <v>12.681016276924236</v>
      </c>
      <c r="AL78">
        <v>6.529277969018934</v>
      </c>
      <c r="AM78">
        <v>4.1062622080355391</v>
      </c>
      <c r="AN78">
        <v>0</v>
      </c>
      <c r="AO78">
        <v>0</v>
      </c>
      <c r="AP78">
        <v>6.0960000000000007E-2</v>
      </c>
      <c r="AQ78">
        <v>0</v>
      </c>
      <c r="AR78">
        <v>9.7124057971014501</v>
      </c>
      <c r="AS78">
        <v>7.7945073435731738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711.09077825347993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145</v>
      </c>
      <c r="L79">
        <v>42.66</v>
      </c>
      <c r="M79">
        <v>0</v>
      </c>
      <c r="N79">
        <v>29.01</v>
      </c>
      <c r="O79">
        <v>48.67</v>
      </c>
      <c r="P79">
        <v>66.430000000000007</v>
      </c>
      <c r="Q79">
        <v>5.0100000000000007</v>
      </c>
      <c r="R79">
        <v>10.360000000000001</v>
      </c>
      <c r="S79">
        <v>6.3200000000000012</v>
      </c>
      <c r="T79">
        <v>0</v>
      </c>
      <c r="U79">
        <v>182.91</v>
      </c>
      <c r="V79">
        <v>0.96</v>
      </c>
      <c r="W79">
        <v>11.2</v>
      </c>
      <c r="X79">
        <v>36.24</v>
      </c>
      <c r="Y79">
        <v>0</v>
      </c>
      <c r="Z79">
        <v>4.7777399999999997</v>
      </c>
      <c r="AA79">
        <v>8.3489020707118158</v>
      </c>
      <c r="AB79">
        <v>9.8917446786743888</v>
      </c>
      <c r="AC79">
        <v>0</v>
      </c>
      <c r="AD79">
        <v>8.9273250490384228</v>
      </c>
      <c r="AE79">
        <v>12.080533548977842</v>
      </c>
      <c r="AF79">
        <v>0</v>
      </c>
      <c r="AG79">
        <v>0</v>
      </c>
      <c r="AH79">
        <v>28.574920558326099</v>
      </c>
      <c r="AI79">
        <v>8.0851827530977474</v>
      </c>
      <c r="AJ79">
        <v>0</v>
      </c>
      <c r="AK79">
        <v>12.681016276924236</v>
      </c>
      <c r="AL79">
        <v>6.529277969018934</v>
      </c>
      <c r="AM79">
        <v>4.1062622080355391</v>
      </c>
      <c r="AN79">
        <v>0</v>
      </c>
      <c r="AO79">
        <v>0</v>
      </c>
      <c r="AP79">
        <v>6.0960000000000007E-2</v>
      </c>
      <c r="AQ79">
        <v>0</v>
      </c>
      <c r="AR79">
        <v>9.7124057971014501</v>
      </c>
      <c r="AS79">
        <v>7.7945073435731738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706.34077825347993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145</v>
      </c>
      <c r="L80">
        <v>42.66</v>
      </c>
      <c r="M80">
        <v>0</v>
      </c>
      <c r="N80">
        <v>29.010000000000005</v>
      </c>
      <c r="O80">
        <v>48.67</v>
      </c>
      <c r="P80">
        <v>66.430000000000007</v>
      </c>
      <c r="Q80">
        <v>5.0100000000000007</v>
      </c>
      <c r="R80">
        <v>10.360000000000001</v>
      </c>
      <c r="S80">
        <v>6.3200000000000012</v>
      </c>
      <c r="T80">
        <v>0</v>
      </c>
      <c r="U80">
        <v>182.91</v>
      </c>
      <c r="V80">
        <v>0.96</v>
      </c>
      <c r="W80">
        <v>11.2</v>
      </c>
      <c r="X80">
        <v>36.24</v>
      </c>
      <c r="Y80">
        <v>0</v>
      </c>
      <c r="Z80">
        <v>4.7777399999999997</v>
      </c>
      <c r="AA80">
        <v>8.3489020707118158</v>
      </c>
      <c r="AB80">
        <v>9.8917446786743888</v>
      </c>
      <c r="AC80">
        <v>0</v>
      </c>
      <c r="AD80">
        <v>8.9273250490384228</v>
      </c>
      <c r="AE80">
        <v>12.080533548977842</v>
      </c>
      <c r="AF80">
        <v>0</v>
      </c>
      <c r="AG80">
        <v>0</v>
      </c>
      <c r="AH80">
        <v>28.574920558326099</v>
      </c>
      <c r="AI80">
        <v>8.0851827530977474</v>
      </c>
      <c r="AJ80">
        <v>0</v>
      </c>
      <c r="AK80">
        <v>12.681016276924236</v>
      </c>
      <c r="AL80">
        <v>6.529277969018934</v>
      </c>
      <c r="AM80">
        <v>4.1062622080355391</v>
      </c>
      <c r="AN80">
        <v>0</v>
      </c>
      <c r="AO80">
        <v>0</v>
      </c>
      <c r="AP80">
        <v>6.0960000000000007E-2</v>
      </c>
      <c r="AQ80">
        <v>0</v>
      </c>
      <c r="AR80">
        <v>8.4958152173913053</v>
      </c>
      <c r="AS80">
        <v>7.7945073435731738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705.12418767376971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145</v>
      </c>
      <c r="L81">
        <v>42.66</v>
      </c>
      <c r="M81">
        <v>0</v>
      </c>
      <c r="N81">
        <v>29.01</v>
      </c>
      <c r="O81">
        <v>48.67</v>
      </c>
      <c r="P81">
        <v>66.430000000000007</v>
      </c>
      <c r="Q81">
        <v>5.0100000000000007</v>
      </c>
      <c r="R81">
        <v>10.360000000000001</v>
      </c>
      <c r="S81">
        <v>6.3200000000000012</v>
      </c>
      <c r="T81">
        <v>0</v>
      </c>
      <c r="U81">
        <v>182.91</v>
      </c>
      <c r="V81">
        <v>0.96</v>
      </c>
      <c r="W81">
        <v>11.2</v>
      </c>
      <c r="X81">
        <v>36.24</v>
      </c>
      <c r="Y81">
        <v>0</v>
      </c>
      <c r="Z81">
        <v>4.7777399999999997</v>
      </c>
      <c r="AA81">
        <v>8.3489020707118158</v>
      </c>
      <c r="AB81">
        <v>9.8917446786743888</v>
      </c>
      <c r="AC81">
        <v>0</v>
      </c>
      <c r="AD81">
        <v>8.9273250490384228</v>
      </c>
      <c r="AE81">
        <v>12.080533548977842</v>
      </c>
      <c r="AF81">
        <v>0</v>
      </c>
      <c r="AG81">
        <v>0</v>
      </c>
      <c r="AH81">
        <v>28.574920558326099</v>
      </c>
      <c r="AI81">
        <v>8.0851827530977474</v>
      </c>
      <c r="AJ81">
        <v>0</v>
      </c>
      <c r="AK81">
        <v>12.681016276924236</v>
      </c>
      <c r="AL81">
        <v>6.529277969018934</v>
      </c>
      <c r="AM81">
        <v>4.1062622080355391</v>
      </c>
      <c r="AN81">
        <v>0</v>
      </c>
      <c r="AO81">
        <v>0</v>
      </c>
      <c r="AP81">
        <v>6.0960000000000007E-2</v>
      </c>
      <c r="AQ81">
        <v>0</v>
      </c>
      <c r="AR81">
        <v>8.4958152173913053</v>
      </c>
      <c r="AS81">
        <v>7.7945073435731738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705.12418767376971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145</v>
      </c>
      <c r="L82">
        <v>42.66</v>
      </c>
      <c r="M82">
        <v>0</v>
      </c>
      <c r="N82">
        <v>29.01</v>
      </c>
      <c r="O82">
        <v>48.67</v>
      </c>
      <c r="P82">
        <v>66.430000000000007</v>
      </c>
      <c r="Q82">
        <v>5.0100000000000007</v>
      </c>
      <c r="R82">
        <v>10.360000000000001</v>
      </c>
      <c r="S82">
        <v>6.3200000000000012</v>
      </c>
      <c r="T82">
        <v>0</v>
      </c>
      <c r="U82">
        <v>182.91</v>
      </c>
      <c r="V82">
        <v>0.96</v>
      </c>
      <c r="W82">
        <v>11.2</v>
      </c>
      <c r="X82">
        <v>36.24</v>
      </c>
      <c r="Y82">
        <v>0</v>
      </c>
      <c r="Z82">
        <v>4.7777399999999997</v>
      </c>
      <c r="AA82">
        <v>8.3489020707118158</v>
      </c>
      <c r="AB82">
        <v>9.8917446786743888</v>
      </c>
      <c r="AC82">
        <v>0</v>
      </c>
      <c r="AD82">
        <v>8.9273250490384228</v>
      </c>
      <c r="AE82">
        <v>12.080533548977842</v>
      </c>
      <c r="AF82">
        <v>0</v>
      </c>
      <c r="AG82">
        <v>0</v>
      </c>
      <c r="AH82">
        <v>28.574920558326099</v>
      </c>
      <c r="AI82">
        <v>8.0851827530977474</v>
      </c>
      <c r="AJ82">
        <v>0</v>
      </c>
      <c r="AK82">
        <v>12.681016276924236</v>
      </c>
      <c r="AL82">
        <v>6.529277969018934</v>
      </c>
      <c r="AM82">
        <v>4.1062622080355391</v>
      </c>
      <c r="AN82">
        <v>0</v>
      </c>
      <c r="AO82">
        <v>0</v>
      </c>
      <c r="AP82">
        <v>6.0960000000000007E-2</v>
      </c>
      <c r="AQ82">
        <v>0</v>
      </c>
      <c r="AR82">
        <v>8.4958152173913053</v>
      </c>
      <c r="AS82">
        <v>7.7945073435731738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705.12418767376971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135</v>
      </c>
      <c r="L83">
        <v>42.66</v>
      </c>
      <c r="M83">
        <v>0</v>
      </c>
      <c r="N83">
        <v>29.01</v>
      </c>
      <c r="O83">
        <v>48.67</v>
      </c>
      <c r="P83">
        <v>66.430000000000007</v>
      </c>
      <c r="Q83">
        <v>5.0100000000000007</v>
      </c>
      <c r="R83">
        <v>10.360000000000001</v>
      </c>
      <c r="S83">
        <v>6.3200000000000012</v>
      </c>
      <c r="T83">
        <v>0</v>
      </c>
      <c r="U83">
        <v>182.91</v>
      </c>
      <c r="V83">
        <v>3.4</v>
      </c>
      <c r="W83">
        <v>11.2</v>
      </c>
      <c r="X83">
        <v>36.24</v>
      </c>
      <c r="Y83">
        <v>0</v>
      </c>
      <c r="Z83">
        <v>4.7777399999999997</v>
      </c>
      <c r="AA83">
        <v>8.3489020707118158</v>
      </c>
      <c r="AB83">
        <v>9.8917446786743888</v>
      </c>
      <c r="AC83">
        <v>0</v>
      </c>
      <c r="AD83">
        <v>8.9273250490384228</v>
      </c>
      <c r="AE83">
        <v>12.080533548977842</v>
      </c>
      <c r="AF83">
        <v>0</v>
      </c>
      <c r="AG83">
        <v>0</v>
      </c>
      <c r="AH83">
        <v>28.574920558326099</v>
      </c>
      <c r="AI83">
        <v>8.0851827530977474</v>
      </c>
      <c r="AJ83">
        <v>0</v>
      </c>
      <c r="AK83">
        <v>12.681016276924236</v>
      </c>
      <c r="AL83">
        <v>6.529277969018934</v>
      </c>
      <c r="AM83">
        <v>4.1062622080355391</v>
      </c>
      <c r="AN83">
        <v>0</v>
      </c>
      <c r="AO83">
        <v>0</v>
      </c>
      <c r="AP83">
        <v>6.0960000000000007E-2</v>
      </c>
      <c r="AQ83">
        <v>0</v>
      </c>
      <c r="AR83">
        <v>8.4958152173913053</v>
      </c>
      <c r="AS83">
        <v>7.7945073435731738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697.56418767376965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135</v>
      </c>
      <c r="L84">
        <v>42.41</v>
      </c>
      <c r="M84">
        <v>0</v>
      </c>
      <c r="N84">
        <v>29.01</v>
      </c>
      <c r="O84">
        <v>48.67</v>
      </c>
      <c r="P84">
        <v>66.430000000000007</v>
      </c>
      <c r="Q84">
        <v>5.0199999999999996</v>
      </c>
      <c r="R84">
        <v>10.360000000000001</v>
      </c>
      <c r="S84">
        <v>6.330000000000001</v>
      </c>
      <c r="T84">
        <v>0</v>
      </c>
      <c r="U84">
        <v>182.91</v>
      </c>
      <c r="V84">
        <v>3.4</v>
      </c>
      <c r="W84">
        <v>11.2</v>
      </c>
      <c r="X84">
        <v>36.24</v>
      </c>
      <c r="Y84">
        <v>0</v>
      </c>
      <c r="Z84">
        <v>4.7777399999999997</v>
      </c>
      <c r="AA84">
        <v>8.3489020707118158</v>
      </c>
      <c r="AB84">
        <v>9.8917446786743888</v>
      </c>
      <c r="AC84">
        <v>0</v>
      </c>
      <c r="AD84">
        <v>8.9273250490384228</v>
      </c>
      <c r="AE84">
        <v>12.080533548977842</v>
      </c>
      <c r="AF84">
        <v>0</v>
      </c>
      <c r="AG84">
        <v>0</v>
      </c>
      <c r="AH84">
        <v>25.450580158653608</v>
      </c>
      <c r="AI84">
        <v>8.0851827530977474</v>
      </c>
      <c r="AJ84">
        <v>0</v>
      </c>
      <c r="AK84">
        <v>12.681016276924236</v>
      </c>
      <c r="AL84">
        <v>6.529277969018934</v>
      </c>
      <c r="AM84">
        <v>4.1062622080355391</v>
      </c>
      <c r="AN84">
        <v>0</v>
      </c>
      <c r="AO84">
        <v>0</v>
      </c>
      <c r="AP84">
        <v>6.0960000000000007E-2</v>
      </c>
      <c r="AQ84">
        <v>0</v>
      </c>
      <c r="AR84">
        <v>8.4958152173913053</v>
      </c>
      <c r="AS84">
        <v>7.7945073435731738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694.20984727409711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130</v>
      </c>
      <c r="L85">
        <v>42.66</v>
      </c>
      <c r="M85">
        <v>0</v>
      </c>
      <c r="N85">
        <v>29.01</v>
      </c>
      <c r="O85">
        <v>48.67</v>
      </c>
      <c r="P85">
        <v>66.430000000000007</v>
      </c>
      <c r="Q85">
        <v>5.0199999999999996</v>
      </c>
      <c r="R85">
        <v>10.360000000000001</v>
      </c>
      <c r="S85">
        <v>6.330000000000001</v>
      </c>
      <c r="T85">
        <v>0</v>
      </c>
      <c r="U85">
        <v>182.91</v>
      </c>
      <c r="V85">
        <v>3.4</v>
      </c>
      <c r="W85">
        <v>11.2</v>
      </c>
      <c r="X85">
        <v>36.24</v>
      </c>
      <c r="Y85">
        <v>0</v>
      </c>
      <c r="Z85">
        <v>0.80518000000000001</v>
      </c>
      <c r="AA85">
        <v>8.3489020707118158</v>
      </c>
      <c r="AB85">
        <v>9.8917446786743888</v>
      </c>
      <c r="AC85">
        <v>0</v>
      </c>
      <c r="AD85">
        <v>4.4647240376047099</v>
      </c>
      <c r="AE85">
        <v>12.080533548977842</v>
      </c>
      <c r="AF85">
        <v>0</v>
      </c>
      <c r="AG85">
        <v>0</v>
      </c>
      <c r="AH85">
        <v>25.450580158653608</v>
      </c>
      <c r="AI85">
        <v>6.842444589847597</v>
      </c>
      <c r="AJ85">
        <v>0</v>
      </c>
      <c r="AK85">
        <v>12.681016276924236</v>
      </c>
      <c r="AL85">
        <v>6.529277969018934</v>
      </c>
      <c r="AM85">
        <v>3.8617152614150898</v>
      </c>
      <c r="AN85">
        <v>0</v>
      </c>
      <c r="AO85">
        <v>0</v>
      </c>
      <c r="AP85">
        <v>6.0960000000000007E-2</v>
      </c>
      <c r="AQ85">
        <v>0</v>
      </c>
      <c r="AR85">
        <v>8.4958152173913053</v>
      </c>
      <c r="AS85">
        <v>7.7945073435731738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679.53740115279254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130</v>
      </c>
      <c r="L86">
        <v>42.41</v>
      </c>
      <c r="M86">
        <v>0</v>
      </c>
      <c r="N86">
        <v>29.007548588811897</v>
      </c>
      <c r="O86">
        <v>48.67</v>
      </c>
      <c r="P86">
        <v>66.430000000000007</v>
      </c>
      <c r="Q86">
        <v>5.0199999999999996</v>
      </c>
      <c r="R86">
        <v>10.360000000000001</v>
      </c>
      <c r="S86">
        <v>6.330000000000001</v>
      </c>
      <c r="T86">
        <v>0</v>
      </c>
      <c r="U86">
        <v>182.91</v>
      </c>
      <c r="V86">
        <v>3.4</v>
      </c>
      <c r="W86">
        <v>11.2</v>
      </c>
      <c r="X86">
        <v>36.24</v>
      </c>
      <c r="Y86">
        <v>0</v>
      </c>
      <c r="Z86">
        <v>0.80518000000000001</v>
      </c>
      <c r="AA86">
        <v>8.3489020707118158</v>
      </c>
      <c r="AB86">
        <v>9.8917446786743888</v>
      </c>
      <c r="AC86">
        <v>0</v>
      </c>
      <c r="AD86">
        <v>4.4647240376047099</v>
      </c>
      <c r="AE86">
        <v>12.080533548977842</v>
      </c>
      <c r="AF86">
        <v>0</v>
      </c>
      <c r="AG86">
        <v>0</v>
      </c>
      <c r="AH86">
        <v>25.450580158653608</v>
      </c>
      <c r="AI86">
        <v>6.842444589847597</v>
      </c>
      <c r="AJ86">
        <v>0</v>
      </c>
      <c r="AK86">
        <v>12.681016276924236</v>
      </c>
      <c r="AL86">
        <v>6.529277969018934</v>
      </c>
      <c r="AM86">
        <v>3.8617152614150898</v>
      </c>
      <c r="AN86">
        <v>0</v>
      </c>
      <c r="AO86">
        <v>0</v>
      </c>
      <c r="AP86">
        <v>6.0960000000000007E-2</v>
      </c>
      <c r="AQ86">
        <v>0</v>
      </c>
      <c r="AR86">
        <v>8.4958152173913053</v>
      </c>
      <c r="AS86">
        <v>7.7945073435731738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679.28494974160446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129.99752479960401</v>
      </c>
      <c r="L87">
        <v>42.41</v>
      </c>
      <c r="M87">
        <v>0</v>
      </c>
      <c r="N87">
        <v>29.007548588811897</v>
      </c>
      <c r="O87">
        <v>48.67</v>
      </c>
      <c r="P87">
        <v>66.430000000000007</v>
      </c>
      <c r="Q87">
        <v>5.0199999999999996</v>
      </c>
      <c r="R87">
        <v>10.360000000000001</v>
      </c>
      <c r="S87">
        <v>6.330000000000001</v>
      </c>
      <c r="T87">
        <v>0</v>
      </c>
      <c r="U87">
        <v>182.91</v>
      </c>
      <c r="V87">
        <v>3.4</v>
      </c>
      <c r="W87">
        <v>11.2</v>
      </c>
      <c r="X87">
        <v>36.24</v>
      </c>
      <c r="Y87">
        <v>0</v>
      </c>
      <c r="Z87">
        <v>0.80518000000000001</v>
      </c>
      <c r="AA87">
        <v>8.3489020707118158</v>
      </c>
      <c r="AB87">
        <v>9.8917446786743888</v>
      </c>
      <c r="AC87">
        <v>0</v>
      </c>
      <c r="AD87">
        <v>4.4647240376047099</v>
      </c>
      <c r="AE87">
        <v>12.080533548977842</v>
      </c>
      <c r="AF87">
        <v>0</v>
      </c>
      <c r="AG87">
        <v>0</v>
      </c>
      <c r="AH87">
        <v>25.450580158653608</v>
      </c>
      <c r="AI87">
        <v>6.842444589847597</v>
      </c>
      <c r="AJ87">
        <v>0</v>
      </c>
      <c r="AK87">
        <v>12.681016276924236</v>
      </c>
      <c r="AL87">
        <v>6.529277969018934</v>
      </c>
      <c r="AM87">
        <v>3.8617152614150898</v>
      </c>
      <c r="AN87">
        <v>0</v>
      </c>
      <c r="AO87">
        <v>0</v>
      </c>
      <c r="AP87">
        <v>6.0960000000000007E-2</v>
      </c>
      <c r="AQ87">
        <v>0</v>
      </c>
      <c r="AR87">
        <v>8.4958152173913053</v>
      </c>
      <c r="AS87">
        <v>7.7945073435731738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679.28247454120844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129.99752479960401</v>
      </c>
      <c r="L88">
        <v>44.61</v>
      </c>
      <c r="M88">
        <v>0</v>
      </c>
      <c r="N88">
        <v>29.007548588811897</v>
      </c>
      <c r="O88">
        <v>48.67</v>
      </c>
      <c r="P88">
        <v>66.430000000000007</v>
      </c>
      <c r="Q88">
        <v>5.0199999999999996</v>
      </c>
      <c r="R88">
        <v>10.360000000000001</v>
      </c>
      <c r="S88">
        <v>6.330000000000001</v>
      </c>
      <c r="T88">
        <v>0</v>
      </c>
      <c r="U88">
        <v>182.91</v>
      </c>
      <c r="V88">
        <v>3.4</v>
      </c>
      <c r="W88">
        <v>11.2</v>
      </c>
      <c r="X88">
        <v>36.24</v>
      </c>
      <c r="Y88">
        <v>0</v>
      </c>
      <c r="Z88">
        <v>0.80518000000000001</v>
      </c>
      <c r="AA88">
        <v>8.3489020707118158</v>
      </c>
      <c r="AB88">
        <v>9.8917446786743888</v>
      </c>
      <c r="AC88">
        <v>0</v>
      </c>
      <c r="AD88">
        <v>4.4647240376047099</v>
      </c>
      <c r="AE88">
        <v>12.080533548977842</v>
      </c>
      <c r="AF88">
        <v>0</v>
      </c>
      <c r="AG88">
        <v>0</v>
      </c>
      <c r="AH88">
        <v>25.450580158653608</v>
      </c>
      <c r="AI88">
        <v>6.842444589847597</v>
      </c>
      <c r="AJ88">
        <v>0</v>
      </c>
      <c r="AK88">
        <v>12.681016276924236</v>
      </c>
      <c r="AL88">
        <v>6.529277969018934</v>
      </c>
      <c r="AM88">
        <v>3.8617152614150898</v>
      </c>
      <c r="AN88">
        <v>0</v>
      </c>
      <c r="AO88">
        <v>0</v>
      </c>
      <c r="AP88">
        <v>6.0960000000000007E-2</v>
      </c>
      <c r="AQ88">
        <v>0</v>
      </c>
      <c r="AR88">
        <v>8.4958152173913053</v>
      </c>
      <c r="AS88">
        <v>7.7945073435731738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681.48247454120838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125.16000000000003</v>
      </c>
      <c r="L89">
        <v>33.67</v>
      </c>
      <c r="M89">
        <v>0</v>
      </c>
      <c r="N89">
        <v>29.007548588811897</v>
      </c>
      <c r="O89">
        <v>48.67</v>
      </c>
      <c r="P89">
        <v>66.430000000000007</v>
      </c>
      <c r="Q89">
        <v>5.0199999999999996</v>
      </c>
      <c r="R89">
        <v>10.360000000000001</v>
      </c>
      <c r="S89">
        <v>6.330000000000001</v>
      </c>
      <c r="T89">
        <v>0</v>
      </c>
      <c r="U89">
        <v>182.91</v>
      </c>
      <c r="V89">
        <v>3.4</v>
      </c>
      <c r="W89">
        <v>11.2</v>
      </c>
      <c r="X89">
        <v>36.24</v>
      </c>
      <c r="Y89">
        <v>0</v>
      </c>
      <c r="Z89">
        <v>4.7777399999999997</v>
      </c>
      <c r="AA89">
        <v>8.3489020707118158</v>
      </c>
      <c r="AB89">
        <v>9.8917446786743888</v>
      </c>
      <c r="AC89">
        <v>0</v>
      </c>
      <c r="AD89">
        <v>8.9273250490384228</v>
      </c>
      <c r="AE89">
        <v>12.080533548977842</v>
      </c>
      <c r="AF89">
        <v>0</v>
      </c>
      <c r="AG89">
        <v>0</v>
      </c>
      <c r="AH89">
        <v>25.450580158653608</v>
      </c>
      <c r="AI89">
        <v>8.0851827530977474</v>
      </c>
      <c r="AJ89">
        <v>0</v>
      </c>
      <c r="AK89">
        <v>12.681016276924236</v>
      </c>
      <c r="AL89">
        <v>3.2633691910499145</v>
      </c>
      <c r="AM89">
        <v>4.1062622080355391</v>
      </c>
      <c r="AN89">
        <v>0</v>
      </c>
      <c r="AO89">
        <v>0</v>
      </c>
      <c r="AP89">
        <v>6.0960000000000007E-2</v>
      </c>
      <c r="AQ89">
        <v>0</v>
      </c>
      <c r="AR89">
        <v>8.4958152173913053</v>
      </c>
      <c r="AS89">
        <v>7.7945073435731738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672.36148708493999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119.41999999999999</v>
      </c>
      <c r="L90">
        <v>29.558575215693839</v>
      </c>
      <c r="M90">
        <v>0</v>
      </c>
      <c r="N90">
        <v>29.007548588811897</v>
      </c>
      <c r="O90">
        <v>48.67</v>
      </c>
      <c r="P90">
        <v>66.430000000000007</v>
      </c>
      <c r="Q90">
        <v>5.0199999999999996</v>
      </c>
      <c r="R90">
        <v>10.360000000000001</v>
      </c>
      <c r="S90">
        <v>6.330000000000001</v>
      </c>
      <c r="T90">
        <v>0</v>
      </c>
      <c r="U90">
        <v>182.91</v>
      </c>
      <c r="V90">
        <v>3.4</v>
      </c>
      <c r="W90">
        <v>11.2</v>
      </c>
      <c r="X90">
        <v>36.24</v>
      </c>
      <c r="Y90">
        <v>0</v>
      </c>
      <c r="Z90">
        <v>4.7777399999999997</v>
      </c>
      <c r="AA90">
        <v>8.3489020707118158</v>
      </c>
      <c r="AB90">
        <v>9.8917446786743888</v>
      </c>
      <c r="AC90">
        <v>0</v>
      </c>
      <c r="AD90">
        <v>8.9273250490384228</v>
      </c>
      <c r="AE90">
        <v>12.080533548977842</v>
      </c>
      <c r="AF90">
        <v>0</v>
      </c>
      <c r="AG90">
        <v>0</v>
      </c>
      <c r="AH90">
        <v>28.574920558326099</v>
      </c>
      <c r="AI90">
        <v>8.0851827530977474</v>
      </c>
      <c r="AJ90">
        <v>0</v>
      </c>
      <c r="AK90">
        <v>12.681016276924236</v>
      </c>
      <c r="AL90">
        <v>3.2633691910499145</v>
      </c>
      <c r="AM90">
        <v>4.1062622080355391</v>
      </c>
      <c r="AN90">
        <v>0</v>
      </c>
      <c r="AO90">
        <v>0</v>
      </c>
      <c r="AP90">
        <v>6.0960000000000007E-2</v>
      </c>
      <c r="AQ90">
        <v>0</v>
      </c>
      <c r="AR90">
        <v>8.4958152173913053</v>
      </c>
      <c r="AS90">
        <v>7.7945073435731738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665.6344027003064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107.96</v>
      </c>
      <c r="L91">
        <v>33.67</v>
      </c>
      <c r="M91">
        <v>0</v>
      </c>
      <c r="N91">
        <v>29.007548588811897</v>
      </c>
      <c r="O91">
        <v>48.67</v>
      </c>
      <c r="P91">
        <v>66.430000000000007</v>
      </c>
      <c r="Q91">
        <v>5.09</v>
      </c>
      <c r="R91">
        <v>10.357545023696682</v>
      </c>
      <c r="S91">
        <v>6.4424778761061958</v>
      </c>
      <c r="T91">
        <v>0</v>
      </c>
      <c r="U91">
        <v>182.91</v>
      </c>
      <c r="V91">
        <v>3.4</v>
      </c>
      <c r="W91">
        <v>11.2</v>
      </c>
      <c r="X91">
        <v>36.24</v>
      </c>
      <c r="Y91">
        <v>0</v>
      </c>
      <c r="Z91">
        <v>4.7777399999999997</v>
      </c>
      <c r="AA91">
        <v>8.3489020707118158</v>
      </c>
      <c r="AB91">
        <v>9.8917446786743888</v>
      </c>
      <c r="AC91">
        <v>0</v>
      </c>
      <c r="AD91">
        <v>8.9273250490384228</v>
      </c>
      <c r="AE91">
        <v>12.080533548977842</v>
      </c>
      <c r="AF91">
        <v>0</v>
      </c>
      <c r="AG91">
        <v>0</v>
      </c>
      <c r="AH91">
        <v>28.574920558326099</v>
      </c>
      <c r="AI91">
        <v>8.0851827530977474</v>
      </c>
      <c r="AJ91">
        <v>0</v>
      </c>
      <c r="AK91">
        <v>12.681016276924236</v>
      </c>
      <c r="AL91">
        <v>3.2633691910499145</v>
      </c>
      <c r="AM91">
        <v>4.1062622080355391</v>
      </c>
      <c r="AN91">
        <v>0</v>
      </c>
      <c r="AO91">
        <v>0</v>
      </c>
      <c r="AP91">
        <v>6.0960000000000007E-2</v>
      </c>
      <c r="AQ91">
        <v>0</v>
      </c>
      <c r="AR91">
        <v>8.4958152173913053</v>
      </c>
      <c r="AS91">
        <v>7.7945073435731738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658.46585038441526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107.96</v>
      </c>
      <c r="L92">
        <v>33.67</v>
      </c>
      <c r="M92">
        <v>0</v>
      </c>
      <c r="N92">
        <v>29.007548588811897</v>
      </c>
      <c r="O92">
        <v>48.67</v>
      </c>
      <c r="P92">
        <v>66.430000000000007</v>
      </c>
      <c r="Q92">
        <v>5.09</v>
      </c>
      <c r="R92">
        <v>10.357545023696682</v>
      </c>
      <c r="S92">
        <v>6.4424778761061958</v>
      </c>
      <c r="T92">
        <v>0</v>
      </c>
      <c r="U92">
        <v>182.91</v>
      </c>
      <c r="V92">
        <v>3.4</v>
      </c>
      <c r="W92">
        <v>11.2</v>
      </c>
      <c r="X92">
        <v>36.24</v>
      </c>
      <c r="Y92">
        <v>0</v>
      </c>
      <c r="Z92">
        <v>4.7777399999999997</v>
      </c>
      <c r="AA92">
        <v>8.3489020707118158</v>
      </c>
      <c r="AB92">
        <v>9.8917446786743888</v>
      </c>
      <c r="AC92">
        <v>0</v>
      </c>
      <c r="AD92">
        <v>8.9273250490384228</v>
      </c>
      <c r="AE92">
        <v>12.080533548977842</v>
      </c>
      <c r="AF92">
        <v>0</v>
      </c>
      <c r="AG92">
        <v>0</v>
      </c>
      <c r="AH92">
        <v>22.861656661609082</v>
      </c>
      <c r="AI92">
        <v>8.0851827530977474</v>
      </c>
      <c r="AJ92">
        <v>0</v>
      </c>
      <c r="AK92">
        <v>12.681016276924236</v>
      </c>
      <c r="AL92">
        <v>3.2633691910499145</v>
      </c>
      <c r="AM92">
        <v>4.1062622080355391</v>
      </c>
      <c r="AN92">
        <v>0</v>
      </c>
      <c r="AO92">
        <v>0</v>
      </c>
      <c r="AP92">
        <v>6.0960000000000007E-2</v>
      </c>
      <c r="AQ92">
        <v>0</v>
      </c>
      <c r="AR92">
        <v>8.4958152173913053</v>
      </c>
      <c r="AS92">
        <v>7.7945073435731738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652.7525864876983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123.86999999999998</v>
      </c>
      <c r="L93">
        <v>44.47</v>
      </c>
      <c r="M93">
        <v>0</v>
      </c>
      <c r="N93">
        <v>29.007548588811897</v>
      </c>
      <c r="O93">
        <v>48.67</v>
      </c>
      <c r="P93">
        <v>66.430000000000007</v>
      </c>
      <c r="Q93">
        <v>5.0199999999999996</v>
      </c>
      <c r="R93">
        <v>10.360000000000001</v>
      </c>
      <c r="S93">
        <v>6.330000000000001</v>
      </c>
      <c r="T93">
        <v>0</v>
      </c>
      <c r="U93">
        <v>182.91</v>
      </c>
      <c r="V93">
        <v>3.4</v>
      </c>
      <c r="W93">
        <v>11.2</v>
      </c>
      <c r="X93">
        <v>36.24</v>
      </c>
      <c r="Y93">
        <v>0</v>
      </c>
      <c r="Z93">
        <v>1.5925799999999999</v>
      </c>
      <c r="AA93">
        <v>8.3489020707118158</v>
      </c>
      <c r="AB93">
        <v>9.8917446786743888</v>
      </c>
      <c r="AC93">
        <v>0</v>
      </c>
      <c r="AD93">
        <v>4.4647240376047099</v>
      </c>
      <c r="AE93">
        <v>8.0529846694340659</v>
      </c>
      <c r="AF93">
        <v>0</v>
      </c>
      <c r="AG93">
        <v>0</v>
      </c>
      <c r="AH93">
        <v>16.797898969195842</v>
      </c>
      <c r="AI93">
        <v>6.842444589847597</v>
      </c>
      <c r="AJ93">
        <v>0</v>
      </c>
      <c r="AK93">
        <v>12.681016276924236</v>
      </c>
      <c r="AL93">
        <v>3.2633691910499145</v>
      </c>
      <c r="AM93">
        <v>3.8617152614150898</v>
      </c>
      <c r="AN93">
        <v>0</v>
      </c>
      <c r="AO93">
        <v>0</v>
      </c>
      <c r="AP93">
        <v>6.0960000000000007E-2</v>
      </c>
      <c r="AQ93">
        <v>0</v>
      </c>
      <c r="AR93">
        <v>8.4958152173913053</v>
      </c>
      <c r="AS93">
        <v>7.7945073435731738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660.05621089463386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139.56238299325537</v>
      </c>
      <c r="L94">
        <v>42.32</v>
      </c>
      <c r="M94">
        <v>0</v>
      </c>
      <c r="N94">
        <v>29.007548588811897</v>
      </c>
      <c r="O94">
        <v>48.67</v>
      </c>
      <c r="P94">
        <v>66.430000000000007</v>
      </c>
      <c r="Q94">
        <v>5.0199999999999996</v>
      </c>
      <c r="R94">
        <v>10.360000000000001</v>
      </c>
      <c r="S94">
        <v>6.330000000000001</v>
      </c>
      <c r="T94">
        <v>0</v>
      </c>
      <c r="U94">
        <v>182.91</v>
      </c>
      <c r="V94">
        <v>3.4</v>
      </c>
      <c r="W94">
        <v>11.2</v>
      </c>
      <c r="X94">
        <v>36.24</v>
      </c>
      <c r="Y94">
        <v>0</v>
      </c>
      <c r="Z94">
        <v>1.5925799999999999</v>
      </c>
      <c r="AA94">
        <v>8.3489020707118158</v>
      </c>
      <c r="AB94">
        <v>9.8917446786743888</v>
      </c>
      <c r="AC94">
        <v>0</v>
      </c>
      <c r="AD94">
        <v>2.2313005057168569</v>
      </c>
      <c r="AE94">
        <v>4.0275488795437751</v>
      </c>
      <c r="AF94">
        <v>0</v>
      </c>
      <c r="AG94">
        <v>0</v>
      </c>
      <c r="AH94">
        <v>10.757794232320377</v>
      </c>
      <c r="AI94">
        <v>6.842444589847597</v>
      </c>
      <c r="AJ94">
        <v>0</v>
      </c>
      <c r="AK94">
        <v>12.681016276924236</v>
      </c>
      <c r="AL94">
        <v>3.2633691910499145</v>
      </c>
      <c r="AM94">
        <v>3.8617152614150898</v>
      </c>
      <c r="AN94">
        <v>0</v>
      </c>
      <c r="AO94">
        <v>0</v>
      </c>
      <c r="AP94">
        <v>6.0960000000000007E-2</v>
      </c>
      <c r="AQ94">
        <v>0</v>
      </c>
      <c r="AR94">
        <v>8.4958152173913053</v>
      </c>
      <c r="AS94">
        <v>7.7945073435731738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661.29962982923576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164.16</v>
      </c>
      <c r="L95">
        <v>42.41</v>
      </c>
      <c r="M95">
        <v>0</v>
      </c>
      <c r="N95">
        <v>29.007548588811897</v>
      </c>
      <c r="O95">
        <v>48.67</v>
      </c>
      <c r="P95">
        <v>66.430000000000007</v>
      </c>
      <c r="Q95">
        <v>5.0199999999999996</v>
      </c>
      <c r="R95">
        <v>10.360000000000001</v>
      </c>
      <c r="S95">
        <v>6.330000000000001</v>
      </c>
      <c r="T95">
        <v>0</v>
      </c>
      <c r="U95">
        <v>182.91</v>
      </c>
      <c r="V95">
        <v>3.4</v>
      </c>
      <c r="W95">
        <v>11.2</v>
      </c>
      <c r="X95">
        <v>36.24</v>
      </c>
      <c r="Y95">
        <v>0</v>
      </c>
      <c r="Z95">
        <v>1.5925799999999999</v>
      </c>
      <c r="AA95">
        <v>8.3489020707118158</v>
      </c>
      <c r="AB95">
        <v>9.8917446786743888</v>
      </c>
      <c r="AC95">
        <v>0</v>
      </c>
      <c r="AD95">
        <v>0</v>
      </c>
      <c r="AE95">
        <v>4.0275488795437751</v>
      </c>
      <c r="AF95">
        <v>0</v>
      </c>
      <c r="AG95">
        <v>0</v>
      </c>
      <c r="AH95">
        <v>5.7154141654022705</v>
      </c>
      <c r="AI95">
        <v>6.842444589847597</v>
      </c>
      <c r="AJ95">
        <v>0</v>
      </c>
      <c r="AK95">
        <v>12.681016276924236</v>
      </c>
      <c r="AL95">
        <v>3.2633691910499145</v>
      </c>
      <c r="AM95">
        <v>3.8617152614150898</v>
      </c>
      <c r="AN95">
        <v>0</v>
      </c>
      <c r="AO95">
        <v>0</v>
      </c>
      <c r="AP95">
        <v>0.18796000000000002</v>
      </c>
      <c r="AQ95">
        <v>0</v>
      </c>
      <c r="AR95">
        <v>8.4958152173913053</v>
      </c>
      <c r="AS95">
        <v>7.7945073435731738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678.84056626334541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164.16</v>
      </c>
      <c r="L96">
        <v>42.41</v>
      </c>
      <c r="M96">
        <v>0</v>
      </c>
      <c r="N96">
        <v>29.007548588811897</v>
      </c>
      <c r="O96">
        <v>48.67</v>
      </c>
      <c r="P96">
        <v>66.430000000000007</v>
      </c>
      <c r="Q96">
        <v>5.0199999999999996</v>
      </c>
      <c r="R96">
        <v>10.360000000000001</v>
      </c>
      <c r="S96">
        <v>6.330000000000001</v>
      </c>
      <c r="T96">
        <v>0</v>
      </c>
      <c r="U96">
        <v>182.91</v>
      </c>
      <c r="V96">
        <v>3.4</v>
      </c>
      <c r="W96">
        <v>11.2</v>
      </c>
      <c r="X96">
        <v>36.24</v>
      </c>
      <c r="Y96">
        <v>0</v>
      </c>
      <c r="Z96">
        <v>1.5925799999999999</v>
      </c>
      <c r="AA96">
        <v>8.3489020707118158</v>
      </c>
      <c r="AB96">
        <v>9.8917446786743888</v>
      </c>
      <c r="AC96">
        <v>0</v>
      </c>
      <c r="AD96">
        <v>0</v>
      </c>
      <c r="AE96">
        <v>4.0275488795437751</v>
      </c>
      <c r="AF96">
        <v>0</v>
      </c>
      <c r="AG96">
        <v>0</v>
      </c>
      <c r="AH96">
        <v>0</v>
      </c>
      <c r="AI96">
        <v>3.9792940167908011</v>
      </c>
      <c r="AJ96">
        <v>0</v>
      </c>
      <c r="AK96">
        <v>12.681016276924236</v>
      </c>
      <c r="AL96">
        <v>3.2633691910499145</v>
      </c>
      <c r="AM96">
        <v>3.8617152614150898</v>
      </c>
      <c r="AN96">
        <v>0</v>
      </c>
      <c r="AO96">
        <v>0</v>
      </c>
      <c r="AP96">
        <v>0.18796000000000002</v>
      </c>
      <c r="AQ96">
        <v>0</v>
      </c>
      <c r="AR96">
        <v>8.4958152173913053</v>
      </c>
      <c r="AS96">
        <v>7.7945073435731738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670.26200152488639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157.91000000000003</v>
      </c>
      <c r="L97">
        <v>39.71</v>
      </c>
      <c r="M97">
        <v>0</v>
      </c>
      <c r="N97">
        <v>29.010000000000005</v>
      </c>
      <c r="O97">
        <v>48.67</v>
      </c>
      <c r="P97">
        <v>66.430000000000007</v>
      </c>
      <c r="Q97">
        <v>5.0199999999999996</v>
      </c>
      <c r="R97">
        <v>10.360000000000001</v>
      </c>
      <c r="S97">
        <v>6.330000000000001</v>
      </c>
      <c r="T97">
        <v>0</v>
      </c>
      <c r="U97">
        <v>182.91</v>
      </c>
      <c r="V97">
        <v>3.4</v>
      </c>
      <c r="W97">
        <v>11.2</v>
      </c>
      <c r="X97">
        <v>36.24</v>
      </c>
      <c r="Y97">
        <v>0</v>
      </c>
      <c r="Z97">
        <v>3.1851599999999998</v>
      </c>
      <c r="AA97">
        <v>5.5666211882422383</v>
      </c>
      <c r="AB97">
        <v>9.8917446786743888</v>
      </c>
      <c r="AC97">
        <v>0</v>
      </c>
      <c r="AD97">
        <v>0</v>
      </c>
      <c r="AE97">
        <v>4.0275488795437751</v>
      </c>
      <c r="AF97">
        <v>0</v>
      </c>
      <c r="AG97">
        <v>0</v>
      </c>
      <c r="AH97">
        <v>0</v>
      </c>
      <c r="AI97">
        <v>3.9792940167908011</v>
      </c>
      <c r="AJ97">
        <v>0</v>
      </c>
      <c r="AK97">
        <v>12.681016276924236</v>
      </c>
      <c r="AL97">
        <v>3.2633691910499145</v>
      </c>
      <c r="AM97">
        <v>3.8617152614150898</v>
      </c>
      <c r="AN97">
        <v>0</v>
      </c>
      <c r="AO97">
        <v>0</v>
      </c>
      <c r="AP97">
        <v>0.18796000000000002</v>
      </c>
      <c r="AQ97">
        <v>0</v>
      </c>
      <c r="AR97">
        <v>8.4958152173913053</v>
      </c>
      <c r="AS97">
        <v>7.7945073435731738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660.12475205360499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157.91000000000003</v>
      </c>
      <c r="L98">
        <v>39.71</v>
      </c>
      <c r="M98">
        <v>0</v>
      </c>
      <c r="N98">
        <v>29.010000000000005</v>
      </c>
      <c r="O98">
        <v>48.67</v>
      </c>
      <c r="P98">
        <v>66.430000000000007</v>
      </c>
      <c r="Q98">
        <v>5.0199999999999996</v>
      </c>
      <c r="R98">
        <v>10.360000000000001</v>
      </c>
      <c r="S98">
        <v>6.330000000000001</v>
      </c>
      <c r="T98">
        <v>0</v>
      </c>
      <c r="U98">
        <v>182.91</v>
      </c>
      <c r="V98">
        <v>3.4</v>
      </c>
      <c r="W98">
        <v>11.2</v>
      </c>
      <c r="X98">
        <v>36.24</v>
      </c>
      <c r="Y98">
        <v>0</v>
      </c>
      <c r="Z98">
        <v>3.1851599999999998</v>
      </c>
      <c r="AA98">
        <v>2.7822808824695762</v>
      </c>
      <c r="AB98">
        <v>9.8917446786743888</v>
      </c>
      <c r="AC98">
        <v>0</v>
      </c>
      <c r="AD98">
        <v>0</v>
      </c>
      <c r="AE98">
        <v>4.0275488795437751</v>
      </c>
      <c r="AF98">
        <v>0</v>
      </c>
      <c r="AG98">
        <v>0</v>
      </c>
      <c r="AH98">
        <v>0</v>
      </c>
      <c r="AI98">
        <v>3.4222772509197665</v>
      </c>
      <c r="AJ98">
        <v>0</v>
      </c>
      <c r="AK98">
        <v>12.681016276924236</v>
      </c>
      <c r="AL98">
        <v>3.2633691910499145</v>
      </c>
      <c r="AM98">
        <v>3.8617152614150898</v>
      </c>
      <c r="AN98">
        <v>0</v>
      </c>
      <c r="AO98">
        <v>0</v>
      </c>
      <c r="AP98">
        <v>0.18796000000000002</v>
      </c>
      <c r="AQ98">
        <v>0</v>
      </c>
      <c r="AR98">
        <v>8.4958152173913053</v>
      </c>
      <c r="AS98">
        <v>7.7945073435731738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656.78339498196124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2.8402921458418762</v>
      </c>
      <c r="L99">
        <f t="shared" si="2"/>
        <v>1.0236121932371012</v>
      </c>
      <c r="M99">
        <f t="shared" si="2"/>
        <v>0</v>
      </c>
      <c r="N99">
        <f t="shared" si="2"/>
        <v>0.60065099342582617</v>
      </c>
      <c r="O99">
        <f t="shared" si="2"/>
        <v>1.059780375520706</v>
      </c>
      <c r="P99">
        <f t="shared" si="2"/>
        <v>1.4879876142648243</v>
      </c>
      <c r="Q99">
        <f t="shared" si="2"/>
        <v>0.10108756058201887</v>
      </c>
      <c r="R99">
        <f t="shared" si="2"/>
        <v>0.2071281587677728</v>
      </c>
      <c r="S99">
        <f t="shared" si="2"/>
        <v>0.12868230581384904</v>
      </c>
      <c r="T99">
        <f t="shared" si="2"/>
        <v>0</v>
      </c>
      <c r="U99">
        <f t="shared" si="2"/>
        <v>4.4814163928633119</v>
      </c>
      <c r="V99">
        <f t="shared" si="2"/>
        <v>6.3288259606791769E-2</v>
      </c>
      <c r="W99">
        <f t="shared" si="2"/>
        <v>0.23069029089395537</v>
      </c>
      <c r="X99">
        <f t="shared" si="2"/>
        <v>0.75120686495836653</v>
      </c>
      <c r="Y99">
        <f t="shared" si="2"/>
        <v>0</v>
      </c>
      <c r="Z99">
        <f t="shared" si="2"/>
        <v>7.0878699999999947E-2</v>
      </c>
      <c r="AA99">
        <f t="shared" si="2"/>
        <v>5.6332435320970771E-2</v>
      </c>
      <c r="AB99">
        <f t="shared" si="2"/>
        <v>8.3636199367987649E-2</v>
      </c>
      <c r="AC99">
        <f t="shared" si="2"/>
        <v>0</v>
      </c>
      <c r="AD99">
        <f t="shared" si="2"/>
        <v>4.0887361027213062E-2</v>
      </c>
      <c r="AE99">
        <f t="shared" si="2"/>
        <v>0.14405671749190843</v>
      </c>
      <c r="AF99">
        <f t="shared" si="2"/>
        <v>0</v>
      </c>
      <c r="AG99">
        <f t="shared" si="2"/>
        <v>0</v>
      </c>
      <c r="AH99">
        <f t="shared" si="2"/>
        <v>0.2207127164962723</v>
      </c>
      <c r="AI99">
        <f t="shared" si="2"/>
        <v>4.8622394376161067E-2</v>
      </c>
      <c r="AJ99">
        <f t="shared" si="2"/>
        <v>0</v>
      </c>
      <c r="AK99">
        <f t="shared" si="2"/>
        <v>0.30434439064618163</v>
      </c>
      <c r="AL99">
        <f t="shared" si="2"/>
        <v>0.19220863597246149</v>
      </c>
      <c r="AM99">
        <f t="shared" si="2"/>
        <v>3.8385364638658499E-2</v>
      </c>
      <c r="AN99">
        <f t="shared" si="2"/>
        <v>0</v>
      </c>
      <c r="AO99">
        <f t="shared" si="2"/>
        <v>0</v>
      </c>
      <c r="AP99">
        <f t="shared" si="2"/>
        <v>4.5186600000000077E-3</v>
      </c>
      <c r="AQ99">
        <f t="shared" si="2"/>
        <v>0</v>
      </c>
      <c r="AR99">
        <f t="shared" si="2"/>
        <v>0.21118386956521731</v>
      </c>
      <c r="AS99">
        <f t="shared" si="2"/>
        <v>0.18803929519348003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14.579629895872907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74" activePane="bottomRight" state="frozen"/>
      <selection sqref="A1:XFD1048576"/>
      <selection pane="topRight" sqref="A1:XFD1048576"/>
      <selection pane="bottomLeft" sqref="A1:XFD1048576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4.76</v>
      </c>
      <c r="L3">
        <v>425.83</v>
      </c>
      <c r="M3">
        <v>25.747148394241421</v>
      </c>
      <c r="N3">
        <v>33.510000000000005</v>
      </c>
      <c r="O3">
        <v>0</v>
      </c>
      <c r="P3">
        <v>31.62</v>
      </c>
      <c r="Q3">
        <v>5.77</v>
      </c>
      <c r="R3">
        <v>12.22</v>
      </c>
      <c r="S3">
        <v>7.6500000000000012</v>
      </c>
      <c r="T3">
        <v>0</v>
      </c>
      <c r="U3">
        <v>119.88</v>
      </c>
      <c r="V3">
        <v>3.85</v>
      </c>
      <c r="W3">
        <v>13.47</v>
      </c>
      <c r="X3">
        <v>42.32</v>
      </c>
      <c r="Y3">
        <v>0</v>
      </c>
      <c r="Z3">
        <v>1.9237500000000001</v>
      </c>
      <c r="AA3">
        <v>0</v>
      </c>
      <c r="AB3">
        <v>3.9842599756219688</v>
      </c>
      <c r="AC3">
        <v>0</v>
      </c>
      <c r="AD3">
        <v>0</v>
      </c>
      <c r="AE3">
        <v>4.8642014083719838</v>
      </c>
      <c r="AF3">
        <v>2.6168356029816122</v>
      </c>
      <c r="AG3">
        <v>12.386240580044479</v>
      </c>
      <c r="AH3">
        <v>0</v>
      </c>
      <c r="AI3">
        <v>0</v>
      </c>
      <c r="AJ3">
        <v>0</v>
      </c>
      <c r="AK3">
        <v>15.317156799896384</v>
      </c>
      <c r="AL3">
        <v>0</v>
      </c>
      <c r="AM3">
        <v>0</v>
      </c>
      <c r="AN3">
        <v>0.79236607022428029</v>
      </c>
      <c r="AO3">
        <v>0</v>
      </c>
      <c r="AP3">
        <v>0</v>
      </c>
      <c r="AQ3">
        <v>6.0610413535941579</v>
      </c>
      <c r="AR3">
        <v>10.587442934782608</v>
      </c>
      <c r="AS3">
        <v>9.8050534892240631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794.96549660898302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4.76</v>
      </c>
      <c r="L4">
        <v>425.83</v>
      </c>
      <c r="M4">
        <v>25.747148394241421</v>
      </c>
      <c r="N4">
        <v>33.510000000000005</v>
      </c>
      <c r="O4">
        <v>0</v>
      </c>
      <c r="P4">
        <v>31.62</v>
      </c>
      <c r="Q4">
        <v>5.77</v>
      </c>
      <c r="R4">
        <v>12.22</v>
      </c>
      <c r="S4">
        <v>7.6500000000000012</v>
      </c>
      <c r="T4">
        <v>0</v>
      </c>
      <c r="U4">
        <v>119.88</v>
      </c>
      <c r="V4">
        <v>3.85</v>
      </c>
      <c r="W4">
        <v>13.47</v>
      </c>
      <c r="X4">
        <v>42.32</v>
      </c>
      <c r="Y4">
        <v>0</v>
      </c>
      <c r="Z4">
        <v>1.9237500000000001</v>
      </c>
      <c r="AA4">
        <v>0</v>
      </c>
      <c r="AB4">
        <v>3.9842599756219688</v>
      </c>
      <c r="AC4">
        <v>0</v>
      </c>
      <c r="AD4">
        <v>0</v>
      </c>
      <c r="AE4">
        <v>4.8642014083719838</v>
      </c>
      <c r="AF4">
        <v>2.6168356029816122</v>
      </c>
      <c r="AG4">
        <v>12.386240580044479</v>
      </c>
      <c r="AH4">
        <v>0</v>
      </c>
      <c r="AI4">
        <v>0</v>
      </c>
      <c r="AJ4">
        <v>0</v>
      </c>
      <c r="AK4">
        <v>15.317156799896384</v>
      </c>
      <c r="AL4">
        <v>0</v>
      </c>
      <c r="AM4">
        <v>0</v>
      </c>
      <c r="AN4">
        <v>0.79236607022428029</v>
      </c>
      <c r="AO4">
        <v>0</v>
      </c>
      <c r="AP4">
        <v>0</v>
      </c>
      <c r="AQ4">
        <v>3.0305206767970789</v>
      </c>
      <c r="AR4">
        <v>10.587442934782608</v>
      </c>
      <c r="AS4">
        <v>9.8050534892240631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791.93497593218592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4.7600732781181687</v>
      </c>
      <c r="L5">
        <v>425.83</v>
      </c>
      <c r="M5">
        <v>25.747148394241421</v>
      </c>
      <c r="N5">
        <v>33.510000000000005</v>
      </c>
      <c r="O5">
        <v>0</v>
      </c>
      <c r="P5">
        <v>31.62</v>
      </c>
      <c r="Q5">
        <v>5.77</v>
      </c>
      <c r="R5">
        <v>12.22</v>
      </c>
      <c r="S5">
        <v>7.6500000000000012</v>
      </c>
      <c r="T5">
        <v>0</v>
      </c>
      <c r="U5">
        <v>119.88</v>
      </c>
      <c r="V5">
        <v>3.85</v>
      </c>
      <c r="W5">
        <v>13.47</v>
      </c>
      <c r="X5">
        <v>42.32</v>
      </c>
      <c r="Y5">
        <v>0</v>
      </c>
      <c r="Z5">
        <v>1.9237500000000001</v>
      </c>
      <c r="AA5">
        <v>0</v>
      </c>
      <c r="AB5">
        <v>3.9842599756219688</v>
      </c>
      <c r="AC5">
        <v>0</v>
      </c>
      <c r="AD5">
        <v>0</v>
      </c>
      <c r="AE5">
        <v>4.8642014083719838</v>
      </c>
      <c r="AF5">
        <v>2.6168356029816122</v>
      </c>
      <c r="AG5">
        <v>12.386240580044479</v>
      </c>
      <c r="AH5">
        <v>0</v>
      </c>
      <c r="AI5">
        <v>0</v>
      </c>
      <c r="AJ5">
        <v>0</v>
      </c>
      <c r="AK5">
        <v>15.317156799896384</v>
      </c>
      <c r="AL5">
        <v>0</v>
      </c>
      <c r="AM5">
        <v>0</v>
      </c>
      <c r="AN5">
        <v>0.79236607022428029</v>
      </c>
      <c r="AO5">
        <v>0</v>
      </c>
      <c r="AP5">
        <v>0</v>
      </c>
      <c r="AQ5">
        <v>0</v>
      </c>
      <c r="AR5">
        <v>10.587442934782608</v>
      </c>
      <c r="AS5">
        <v>9.8050534892240631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788.904528533507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</v>
      </c>
      <c r="L6">
        <v>425.83</v>
      </c>
      <c r="M6">
        <v>25.747148394241421</v>
      </c>
      <c r="N6">
        <v>33.510000000000005</v>
      </c>
      <c r="O6">
        <v>0</v>
      </c>
      <c r="P6">
        <v>31.62</v>
      </c>
      <c r="Q6">
        <v>5.77</v>
      </c>
      <c r="R6">
        <v>12.22</v>
      </c>
      <c r="S6">
        <v>7.6500000000000012</v>
      </c>
      <c r="T6">
        <v>0</v>
      </c>
      <c r="U6">
        <v>119.88</v>
      </c>
      <c r="V6">
        <v>3.85</v>
      </c>
      <c r="W6">
        <v>13.47</v>
      </c>
      <c r="X6">
        <v>42.32</v>
      </c>
      <c r="Y6">
        <v>0</v>
      </c>
      <c r="Z6">
        <v>1.9237500000000001</v>
      </c>
      <c r="AA6">
        <v>0</v>
      </c>
      <c r="AB6">
        <v>3.9842599756219688</v>
      </c>
      <c r="AC6">
        <v>0</v>
      </c>
      <c r="AD6">
        <v>0</v>
      </c>
      <c r="AE6">
        <v>4.8642014083719838</v>
      </c>
      <c r="AF6">
        <v>2.6168356029816122</v>
      </c>
      <c r="AG6">
        <v>12.386240580044479</v>
      </c>
      <c r="AH6">
        <v>0</v>
      </c>
      <c r="AI6">
        <v>0</v>
      </c>
      <c r="AJ6">
        <v>0</v>
      </c>
      <c r="AK6">
        <v>15.317156799896384</v>
      </c>
      <c r="AL6">
        <v>0</v>
      </c>
      <c r="AM6">
        <v>0</v>
      </c>
      <c r="AN6">
        <v>0.79236607022428029</v>
      </c>
      <c r="AO6">
        <v>0</v>
      </c>
      <c r="AP6">
        <v>0</v>
      </c>
      <c r="AQ6">
        <v>0</v>
      </c>
      <c r="AR6">
        <v>10.587442934782608</v>
      </c>
      <c r="AS6">
        <v>9.8050534892240631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788.9444552553889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</v>
      </c>
      <c r="L7">
        <v>425.83</v>
      </c>
      <c r="M7">
        <v>25.747148394241421</v>
      </c>
      <c r="N7">
        <v>33.510000000000005</v>
      </c>
      <c r="O7">
        <v>0</v>
      </c>
      <c r="P7">
        <v>31.62</v>
      </c>
      <c r="Q7">
        <v>5.77</v>
      </c>
      <c r="R7">
        <v>12.22</v>
      </c>
      <c r="S7">
        <v>7.6500000000000012</v>
      </c>
      <c r="T7">
        <v>0</v>
      </c>
      <c r="U7">
        <v>119.88</v>
      </c>
      <c r="V7">
        <v>3.85</v>
      </c>
      <c r="W7">
        <v>13.47</v>
      </c>
      <c r="X7">
        <v>42.32</v>
      </c>
      <c r="Y7">
        <v>0</v>
      </c>
      <c r="Z7">
        <v>1.9237500000000001</v>
      </c>
      <c r="AA7">
        <v>0</v>
      </c>
      <c r="AB7">
        <v>3.9842599756219688</v>
      </c>
      <c r="AC7">
        <v>0</v>
      </c>
      <c r="AD7">
        <v>0</v>
      </c>
      <c r="AE7">
        <v>4.8642014083719838</v>
      </c>
      <c r="AF7">
        <v>2.6168356029816122</v>
      </c>
      <c r="AG7">
        <v>12.386240580044479</v>
      </c>
      <c r="AH7">
        <v>0</v>
      </c>
      <c r="AI7">
        <v>0</v>
      </c>
      <c r="AJ7">
        <v>0</v>
      </c>
      <c r="AK7">
        <v>15.317156799896384</v>
      </c>
      <c r="AL7">
        <v>0</v>
      </c>
      <c r="AM7">
        <v>0</v>
      </c>
      <c r="AN7">
        <v>0.79236607022428029</v>
      </c>
      <c r="AO7">
        <v>0</v>
      </c>
      <c r="AP7">
        <v>0</v>
      </c>
      <c r="AQ7">
        <v>0</v>
      </c>
      <c r="AR7">
        <v>10.587442934782608</v>
      </c>
      <c r="AS7">
        <v>9.8050534892240631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788.9444552553889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4.79</v>
      </c>
      <c r="L8">
        <v>425.83</v>
      </c>
      <c r="M8">
        <v>25.747148394241421</v>
      </c>
      <c r="N8">
        <v>33.510000000000005</v>
      </c>
      <c r="O8">
        <v>0</v>
      </c>
      <c r="P8">
        <v>31.62</v>
      </c>
      <c r="Q8">
        <v>5.77</v>
      </c>
      <c r="R8">
        <v>12.22</v>
      </c>
      <c r="S8">
        <v>7.6500000000000012</v>
      </c>
      <c r="T8">
        <v>0</v>
      </c>
      <c r="U8">
        <v>119.88</v>
      </c>
      <c r="V8">
        <v>3.85</v>
      </c>
      <c r="W8">
        <v>13.47</v>
      </c>
      <c r="X8">
        <v>42.32</v>
      </c>
      <c r="Y8">
        <v>0</v>
      </c>
      <c r="Z8">
        <v>1.9237500000000001</v>
      </c>
      <c r="AA8">
        <v>0</v>
      </c>
      <c r="AB8">
        <v>3.9842599756219688</v>
      </c>
      <c r="AC8">
        <v>0</v>
      </c>
      <c r="AD8">
        <v>0</v>
      </c>
      <c r="AE8">
        <v>4.8642014083719838</v>
      </c>
      <c r="AF8">
        <v>2.6168356029816122</v>
      </c>
      <c r="AG8">
        <v>12.386240580044479</v>
      </c>
      <c r="AH8">
        <v>0</v>
      </c>
      <c r="AI8">
        <v>0</v>
      </c>
      <c r="AJ8">
        <v>0</v>
      </c>
      <c r="AK8">
        <v>15.317156799896384</v>
      </c>
      <c r="AL8">
        <v>0</v>
      </c>
      <c r="AM8">
        <v>0</v>
      </c>
      <c r="AN8">
        <v>0.79236607022428029</v>
      </c>
      <c r="AO8">
        <v>0</v>
      </c>
      <c r="AP8">
        <v>0</v>
      </c>
      <c r="AQ8">
        <v>0</v>
      </c>
      <c r="AR8">
        <v>10.587442934782608</v>
      </c>
      <c r="AS8">
        <v>9.8050534892240631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788.93445525538891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4.79</v>
      </c>
      <c r="L9">
        <v>426.40147861710631</v>
      </c>
      <c r="M9">
        <v>25.747148394241421</v>
      </c>
      <c r="N9">
        <v>33.510000000000005</v>
      </c>
      <c r="O9">
        <v>0</v>
      </c>
      <c r="P9">
        <v>31.62</v>
      </c>
      <c r="Q9">
        <v>5.77</v>
      </c>
      <c r="R9">
        <v>12.22</v>
      </c>
      <c r="S9">
        <v>7.6500000000000012</v>
      </c>
      <c r="T9">
        <v>0</v>
      </c>
      <c r="U9">
        <v>119.88</v>
      </c>
      <c r="V9">
        <v>3.85</v>
      </c>
      <c r="W9">
        <v>13.47</v>
      </c>
      <c r="X9">
        <v>42.32</v>
      </c>
      <c r="Y9">
        <v>0</v>
      </c>
      <c r="Z9">
        <v>3.8475000000000001</v>
      </c>
      <c r="AA9">
        <v>0</v>
      </c>
      <c r="AB9">
        <v>3.9842599756219688</v>
      </c>
      <c r="AC9">
        <v>0</v>
      </c>
      <c r="AD9">
        <v>0</v>
      </c>
      <c r="AE9">
        <v>4.8642014083719838</v>
      </c>
      <c r="AF9">
        <v>2.6168356029816122</v>
      </c>
      <c r="AG9">
        <v>12.386240580044479</v>
      </c>
      <c r="AH9">
        <v>0</v>
      </c>
      <c r="AI9">
        <v>0</v>
      </c>
      <c r="AJ9">
        <v>0</v>
      </c>
      <c r="AK9">
        <v>15.317156799896384</v>
      </c>
      <c r="AL9">
        <v>0</v>
      </c>
      <c r="AM9">
        <v>0</v>
      </c>
      <c r="AN9">
        <v>0.79236607022428029</v>
      </c>
      <c r="AO9">
        <v>0</v>
      </c>
      <c r="AP9">
        <v>1.8500040000000004</v>
      </c>
      <c r="AQ9">
        <v>0</v>
      </c>
      <c r="AR9">
        <v>10.587442934782608</v>
      </c>
      <c r="AS9">
        <v>9.8050534892240631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793.27968787249517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4.79</v>
      </c>
      <c r="L10">
        <v>426.40147861710631</v>
      </c>
      <c r="M10">
        <v>25.747148394241421</v>
      </c>
      <c r="N10">
        <v>33.510000000000005</v>
      </c>
      <c r="O10">
        <v>0</v>
      </c>
      <c r="P10">
        <v>31.62</v>
      </c>
      <c r="Q10">
        <v>5.77</v>
      </c>
      <c r="R10">
        <v>12.22</v>
      </c>
      <c r="S10">
        <v>7.6500000000000012</v>
      </c>
      <c r="T10">
        <v>0</v>
      </c>
      <c r="U10">
        <v>119.88</v>
      </c>
      <c r="V10">
        <v>3.85</v>
      </c>
      <c r="W10">
        <v>13.47</v>
      </c>
      <c r="X10">
        <v>42.32</v>
      </c>
      <c r="Y10">
        <v>0</v>
      </c>
      <c r="Z10">
        <v>3.8475000000000001</v>
      </c>
      <c r="AA10">
        <v>0</v>
      </c>
      <c r="AB10">
        <v>3.9842599756219688</v>
      </c>
      <c r="AC10">
        <v>0</v>
      </c>
      <c r="AD10">
        <v>0</v>
      </c>
      <c r="AE10">
        <v>4.8642014083719838</v>
      </c>
      <c r="AF10">
        <v>2.6168356029816122</v>
      </c>
      <c r="AG10">
        <v>12.386240580044479</v>
      </c>
      <c r="AH10">
        <v>0</v>
      </c>
      <c r="AI10">
        <v>0</v>
      </c>
      <c r="AJ10">
        <v>0</v>
      </c>
      <c r="AK10">
        <v>15.317156799896384</v>
      </c>
      <c r="AL10">
        <v>0</v>
      </c>
      <c r="AM10">
        <v>0</v>
      </c>
      <c r="AN10">
        <v>0.79236607022428029</v>
      </c>
      <c r="AO10">
        <v>0</v>
      </c>
      <c r="AP10">
        <v>1.8500040000000004</v>
      </c>
      <c r="AQ10">
        <v>0</v>
      </c>
      <c r="AR10">
        <v>10.587442934782608</v>
      </c>
      <c r="AS10">
        <v>9.8050534892240631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793.27968787249517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4.8099999999999996</v>
      </c>
      <c r="L11">
        <v>340.51</v>
      </c>
      <c r="M11">
        <v>25.97</v>
      </c>
      <c r="N11">
        <v>33.67</v>
      </c>
      <c r="O11">
        <v>0</v>
      </c>
      <c r="P11">
        <v>30.78</v>
      </c>
      <c r="Q11">
        <v>5.77</v>
      </c>
      <c r="R11">
        <v>12.500000000000002</v>
      </c>
      <c r="S11">
        <v>7.6500000000000012</v>
      </c>
      <c r="T11">
        <v>0</v>
      </c>
      <c r="U11">
        <v>119.88</v>
      </c>
      <c r="V11">
        <v>3.85</v>
      </c>
      <c r="W11">
        <v>13.47</v>
      </c>
      <c r="X11">
        <v>42.32</v>
      </c>
      <c r="Y11">
        <v>0</v>
      </c>
      <c r="Z11">
        <v>3.8475000000000001</v>
      </c>
      <c r="AA11">
        <v>0</v>
      </c>
      <c r="AB11">
        <v>3.9842599756219688</v>
      </c>
      <c r="AC11">
        <v>0</v>
      </c>
      <c r="AD11">
        <v>0</v>
      </c>
      <c r="AE11">
        <v>4.8642014083719838</v>
      </c>
      <c r="AF11">
        <v>2.6168356029816122</v>
      </c>
      <c r="AG11">
        <v>12.386240580044479</v>
      </c>
      <c r="AH11">
        <v>0</v>
      </c>
      <c r="AI11">
        <v>0</v>
      </c>
      <c r="AJ11">
        <v>0</v>
      </c>
      <c r="AK11">
        <v>15.317156799896384</v>
      </c>
      <c r="AL11">
        <v>0</v>
      </c>
      <c r="AM11">
        <v>0</v>
      </c>
      <c r="AN11">
        <v>0.79236607022428029</v>
      </c>
      <c r="AO11">
        <v>0</v>
      </c>
      <c r="AP11">
        <v>1.8500040000000004</v>
      </c>
      <c r="AQ11">
        <v>0</v>
      </c>
      <c r="AR11">
        <v>10.587442934782608</v>
      </c>
      <c r="AS11">
        <v>9.8050534892240631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707.2310608611474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4.8099999999999996</v>
      </c>
      <c r="L12">
        <v>253.94</v>
      </c>
      <c r="M12">
        <v>25.97</v>
      </c>
      <c r="N12">
        <v>33.67</v>
      </c>
      <c r="O12">
        <v>0</v>
      </c>
      <c r="P12">
        <v>30.78</v>
      </c>
      <c r="Q12">
        <v>5.77</v>
      </c>
      <c r="R12">
        <v>12.500000000000002</v>
      </c>
      <c r="S12">
        <v>7.6500000000000012</v>
      </c>
      <c r="T12">
        <v>0</v>
      </c>
      <c r="U12">
        <v>119.88</v>
      </c>
      <c r="V12">
        <v>3.85</v>
      </c>
      <c r="W12">
        <v>13.47</v>
      </c>
      <c r="X12">
        <v>42.32</v>
      </c>
      <c r="Y12">
        <v>0</v>
      </c>
      <c r="Z12">
        <v>3.8475000000000001</v>
      </c>
      <c r="AA12">
        <v>0</v>
      </c>
      <c r="AB12">
        <v>3.9842599756219688</v>
      </c>
      <c r="AC12">
        <v>0</v>
      </c>
      <c r="AD12">
        <v>0</v>
      </c>
      <c r="AE12">
        <v>4.8642014083719838</v>
      </c>
      <c r="AF12">
        <v>2.6168356029816122</v>
      </c>
      <c r="AG12">
        <v>12.386240580044479</v>
      </c>
      <c r="AH12">
        <v>0</v>
      </c>
      <c r="AI12">
        <v>0</v>
      </c>
      <c r="AJ12">
        <v>0</v>
      </c>
      <c r="AK12">
        <v>15.317156799896384</v>
      </c>
      <c r="AL12">
        <v>0</v>
      </c>
      <c r="AM12">
        <v>0</v>
      </c>
      <c r="AN12">
        <v>0.79236607022428029</v>
      </c>
      <c r="AO12">
        <v>0</v>
      </c>
      <c r="AP12">
        <v>1.8500040000000004</v>
      </c>
      <c r="AQ12">
        <v>0</v>
      </c>
      <c r="AR12">
        <v>10.587442934782608</v>
      </c>
      <c r="AS12">
        <v>9.8050534892240631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620.66106086114746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4.8099999999999996</v>
      </c>
      <c r="L13">
        <v>175.06</v>
      </c>
      <c r="M13">
        <v>25.97</v>
      </c>
      <c r="N13">
        <v>33.67</v>
      </c>
      <c r="O13">
        <v>0</v>
      </c>
      <c r="P13">
        <v>30.78</v>
      </c>
      <c r="Q13">
        <v>5.7700000000000005</v>
      </c>
      <c r="R13">
        <v>12.5</v>
      </c>
      <c r="S13">
        <v>7.65</v>
      </c>
      <c r="T13">
        <v>0</v>
      </c>
      <c r="U13">
        <v>102.25693198523898</v>
      </c>
      <c r="V13">
        <v>3.85</v>
      </c>
      <c r="W13">
        <v>13.47</v>
      </c>
      <c r="X13">
        <v>42.32</v>
      </c>
      <c r="Y13">
        <v>0</v>
      </c>
      <c r="Z13">
        <v>3.8475000000000001</v>
      </c>
      <c r="AA13">
        <v>0</v>
      </c>
      <c r="AB13">
        <v>3.9842599756219688</v>
      </c>
      <c r="AC13">
        <v>0</v>
      </c>
      <c r="AD13">
        <v>0</v>
      </c>
      <c r="AE13">
        <v>4.8642014083719838</v>
      </c>
      <c r="AF13">
        <v>2.6168356029816122</v>
      </c>
      <c r="AG13">
        <v>12.386240580044479</v>
      </c>
      <c r="AH13">
        <v>0</v>
      </c>
      <c r="AI13">
        <v>0</v>
      </c>
      <c r="AJ13">
        <v>0</v>
      </c>
      <c r="AK13">
        <v>15.317156799896384</v>
      </c>
      <c r="AL13">
        <v>0</v>
      </c>
      <c r="AM13">
        <v>0</v>
      </c>
      <c r="AN13">
        <v>0.79236607022428029</v>
      </c>
      <c r="AO13">
        <v>0</v>
      </c>
      <c r="AP13">
        <v>1.8500040000000004</v>
      </c>
      <c r="AQ13">
        <v>0</v>
      </c>
      <c r="AR13">
        <v>10.587442934782608</v>
      </c>
      <c r="AS13">
        <v>9.8050534892240631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524.15799284638638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4.8099999999999996</v>
      </c>
      <c r="L14">
        <v>175.06</v>
      </c>
      <c r="M14">
        <v>25.97</v>
      </c>
      <c r="N14">
        <v>33.67</v>
      </c>
      <c r="O14">
        <v>0</v>
      </c>
      <c r="P14">
        <v>30.78</v>
      </c>
      <c r="Q14">
        <v>5.7700000000000005</v>
      </c>
      <c r="R14">
        <v>12.5</v>
      </c>
      <c r="S14">
        <v>7.65</v>
      </c>
      <c r="T14">
        <v>0</v>
      </c>
      <c r="U14">
        <v>102.25693198523898</v>
      </c>
      <c r="V14">
        <v>3.85</v>
      </c>
      <c r="W14">
        <v>13.47</v>
      </c>
      <c r="X14">
        <v>42.32</v>
      </c>
      <c r="Y14">
        <v>0</v>
      </c>
      <c r="Z14">
        <v>3.8475000000000001</v>
      </c>
      <c r="AA14">
        <v>0</v>
      </c>
      <c r="AB14">
        <v>3.9842599756219688</v>
      </c>
      <c r="AC14">
        <v>0</v>
      </c>
      <c r="AD14">
        <v>0</v>
      </c>
      <c r="AE14">
        <v>4.8642014083719838</v>
      </c>
      <c r="AF14">
        <v>2.6168356029816122</v>
      </c>
      <c r="AG14">
        <v>12.386240580044479</v>
      </c>
      <c r="AH14">
        <v>0</v>
      </c>
      <c r="AI14">
        <v>0</v>
      </c>
      <c r="AJ14">
        <v>0</v>
      </c>
      <c r="AK14">
        <v>15.317156799896384</v>
      </c>
      <c r="AL14">
        <v>0</v>
      </c>
      <c r="AM14">
        <v>0</v>
      </c>
      <c r="AN14">
        <v>0.79236607022428029</v>
      </c>
      <c r="AO14">
        <v>0</v>
      </c>
      <c r="AP14">
        <v>1.8500040000000004</v>
      </c>
      <c r="AQ14">
        <v>0</v>
      </c>
      <c r="AR14">
        <v>10.587442934782608</v>
      </c>
      <c r="AS14">
        <v>9.8050534892240631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524.15799284638638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4.8099999999999996</v>
      </c>
      <c r="L15">
        <v>175.07</v>
      </c>
      <c r="M15">
        <v>25.97</v>
      </c>
      <c r="N15">
        <v>33.67</v>
      </c>
      <c r="O15">
        <v>0</v>
      </c>
      <c r="P15">
        <v>30.78</v>
      </c>
      <c r="Q15">
        <v>5.7700000000000005</v>
      </c>
      <c r="R15">
        <v>12.5</v>
      </c>
      <c r="S15">
        <v>7.65</v>
      </c>
      <c r="T15">
        <v>0</v>
      </c>
      <c r="U15">
        <v>102.25693198523898</v>
      </c>
      <c r="V15">
        <v>3.85</v>
      </c>
      <c r="W15">
        <v>13.47</v>
      </c>
      <c r="X15">
        <v>42.32</v>
      </c>
      <c r="Y15">
        <v>0</v>
      </c>
      <c r="Z15">
        <v>3.8475000000000001</v>
      </c>
      <c r="AA15">
        <v>0</v>
      </c>
      <c r="AB15">
        <v>0</v>
      </c>
      <c r="AC15">
        <v>0</v>
      </c>
      <c r="AD15">
        <v>0</v>
      </c>
      <c r="AE15">
        <v>4.8642014083719838</v>
      </c>
      <c r="AF15">
        <v>2.6168356029816122</v>
      </c>
      <c r="AG15">
        <v>12.386240580044479</v>
      </c>
      <c r="AH15">
        <v>0</v>
      </c>
      <c r="AI15">
        <v>0</v>
      </c>
      <c r="AJ15">
        <v>0</v>
      </c>
      <c r="AK15">
        <v>15.317156799896384</v>
      </c>
      <c r="AL15">
        <v>0</v>
      </c>
      <c r="AM15">
        <v>0</v>
      </c>
      <c r="AN15">
        <v>0.79236607022428029</v>
      </c>
      <c r="AO15">
        <v>0</v>
      </c>
      <c r="AP15">
        <v>1.8500040000000004</v>
      </c>
      <c r="AQ15">
        <v>0</v>
      </c>
      <c r="AR15">
        <v>10.587442934782608</v>
      </c>
      <c r="AS15">
        <v>9.4140859838824955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519.79276536542272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4.8099999999999996</v>
      </c>
      <c r="L16">
        <v>175.07</v>
      </c>
      <c r="M16">
        <v>25.97</v>
      </c>
      <c r="N16">
        <v>33.67</v>
      </c>
      <c r="O16">
        <v>0</v>
      </c>
      <c r="P16">
        <v>30.78</v>
      </c>
      <c r="Q16">
        <v>5.7700000000000005</v>
      </c>
      <c r="R16">
        <v>12.5</v>
      </c>
      <c r="S16">
        <v>7.65</v>
      </c>
      <c r="T16">
        <v>0</v>
      </c>
      <c r="U16">
        <v>102.25693198523898</v>
      </c>
      <c r="V16">
        <v>3.85</v>
      </c>
      <c r="W16">
        <v>13.47</v>
      </c>
      <c r="X16">
        <v>42.32</v>
      </c>
      <c r="Y16">
        <v>0</v>
      </c>
      <c r="Z16">
        <v>3.8475000000000001</v>
      </c>
      <c r="AA16">
        <v>0</v>
      </c>
      <c r="AB16">
        <v>0</v>
      </c>
      <c r="AC16">
        <v>0</v>
      </c>
      <c r="AD16">
        <v>0</v>
      </c>
      <c r="AE16">
        <v>4.8642014083719838</v>
      </c>
      <c r="AF16">
        <v>2.6168356029816122</v>
      </c>
      <c r="AG16">
        <v>12.386240580044479</v>
      </c>
      <c r="AH16">
        <v>0</v>
      </c>
      <c r="AI16">
        <v>0</v>
      </c>
      <c r="AJ16">
        <v>0</v>
      </c>
      <c r="AK16">
        <v>15.317156799896384</v>
      </c>
      <c r="AL16">
        <v>0</v>
      </c>
      <c r="AM16">
        <v>0</v>
      </c>
      <c r="AN16">
        <v>0.79236607022428029</v>
      </c>
      <c r="AO16">
        <v>0</v>
      </c>
      <c r="AP16">
        <v>1.8500040000000004</v>
      </c>
      <c r="AQ16">
        <v>0</v>
      </c>
      <c r="AR16">
        <v>10.587442934782608</v>
      </c>
      <c r="AS16">
        <v>9.4140859838824955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519.79276536542272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4.8099999999999996</v>
      </c>
      <c r="L17">
        <v>175.07</v>
      </c>
      <c r="M17">
        <v>25.97</v>
      </c>
      <c r="N17">
        <v>33.67</v>
      </c>
      <c r="O17">
        <v>0</v>
      </c>
      <c r="P17">
        <v>37.513647208065557</v>
      </c>
      <c r="Q17">
        <v>5.7700000000000005</v>
      </c>
      <c r="R17">
        <v>12.5</v>
      </c>
      <c r="S17">
        <v>7.65</v>
      </c>
      <c r="T17">
        <v>0</v>
      </c>
      <c r="U17">
        <v>102.25693198523898</v>
      </c>
      <c r="V17">
        <v>3.85</v>
      </c>
      <c r="W17">
        <v>13.47</v>
      </c>
      <c r="X17">
        <v>42.32</v>
      </c>
      <c r="Y17">
        <v>0</v>
      </c>
      <c r="Z17">
        <v>3.8475000000000001</v>
      </c>
      <c r="AA17">
        <v>0</v>
      </c>
      <c r="AB17">
        <v>0</v>
      </c>
      <c r="AC17">
        <v>0</v>
      </c>
      <c r="AD17">
        <v>0</v>
      </c>
      <c r="AE17">
        <v>4.8642014083719838</v>
      </c>
      <c r="AF17">
        <v>2.6168356029816122</v>
      </c>
      <c r="AG17">
        <v>12.386240580044479</v>
      </c>
      <c r="AH17">
        <v>0</v>
      </c>
      <c r="AI17">
        <v>0</v>
      </c>
      <c r="AJ17">
        <v>0</v>
      </c>
      <c r="AK17">
        <v>15.317156799896384</v>
      </c>
      <c r="AL17">
        <v>0</v>
      </c>
      <c r="AM17">
        <v>0</v>
      </c>
      <c r="AN17">
        <v>0.79236607022428029</v>
      </c>
      <c r="AO17">
        <v>0</v>
      </c>
      <c r="AP17">
        <v>0</v>
      </c>
      <c r="AQ17">
        <v>0</v>
      </c>
      <c r="AR17">
        <v>10.587442934782608</v>
      </c>
      <c r="AS17">
        <v>9.4140859838824955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524.6764085734884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4.8099999999999996</v>
      </c>
      <c r="L18">
        <v>175.07</v>
      </c>
      <c r="M18">
        <v>25.97</v>
      </c>
      <c r="N18">
        <v>33.67</v>
      </c>
      <c r="O18">
        <v>0</v>
      </c>
      <c r="P18">
        <v>37.510000000000005</v>
      </c>
      <c r="Q18">
        <v>5.7700000000000005</v>
      </c>
      <c r="R18">
        <v>12.5</v>
      </c>
      <c r="S18">
        <v>7.65</v>
      </c>
      <c r="T18">
        <v>0</v>
      </c>
      <c r="U18">
        <v>102.25693198523898</v>
      </c>
      <c r="V18">
        <v>3.85</v>
      </c>
      <c r="W18">
        <v>13.47</v>
      </c>
      <c r="X18">
        <v>42.32</v>
      </c>
      <c r="Y18">
        <v>0</v>
      </c>
      <c r="Z18">
        <v>3.8475000000000001</v>
      </c>
      <c r="AA18">
        <v>0</v>
      </c>
      <c r="AB18">
        <v>0</v>
      </c>
      <c r="AC18">
        <v>0</v>
      </c>
      <c r="AD18">
        <v>0</v>
      </c>
      <c r="AE18">
        <v>4.8642014083719838</v>
      </c>
      <c r="AF18">
        <v>2.6168356029816122</v>
      </c>
      <c r="AG18">
        <v>12.386240580044479</v>
      </c>
      <c r="AH18">
        <v>0</v>
      </c>
      <c r="AI18">
        <v>0</v>
      </c>
      <c r="AJ18">
        <v>0</v>
      </c>
      <c r="AK18">
        <v>15.317156799896384</v>
      </c>
      <c r="AL18">
        <v>0</v>
      </c>
      <c r="AM18">
        <v>0</v>
      </c>
      <c r="AN18">
        <v>0.79236607022428029</v>
      </c>
      <c r="AO18">
        <v>0</v>
      </c>
      <c r="AP18">
        <v>0</v>
      </c>
      <c r="AQ18">
        <v>3.0305206767970789</v>
      </c>
      <c r="AR18">
        <v>10.587442934782608</v>
      </c>
      <c r="AS18">
        <v>9.4140859838824955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527.70328204221994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4.8099999999999996</v>
      </c>
      <c r="L19">
        <v>175.07</v>
      </c>
      <c r="M19">
        <v>25.97</v>
      </c>
      <c r="N19">
        <v>33.67</v>
      </c>
      <c r="O19">
        <v>0</v>
      </c>
      <c r="P19">
        <v>37.510000000000005</v>
      </c>
      <c r="Q19">
        <v>5.7700000000000005</v>
      </c>
      <c r="R19">
        <v>12.5</v>
      </c>
      <c r="S19">
        <v>7.65</v>
      </c>
      <c r="T19">
        <v>0</v>
      </c>
      <c r="U19">
        <v>102.25693198523898</v>
      </c>
      <c r="V19">
        <v>3.85</v>
      </c>
      <c r="W19">
        <v>13.47</v>
      </c>
      <c r="X19">
        <v>42.32</v>
      </c>
      <c r="Y19">
        <v>0</v>
      </c>
      <c r="Z19">
        <v>5.7712500000000002</v>
      </c>
      <c r="AA19">
        <v>0</v>
      </c>
      <c r="AB19">
        <v>0</v>
      </c>
      <c r="AC19">
        <v>0</v>
      </c>
      <c r="AD19">
        <v>0</v>
      </c>
      <c r="AE19">
        <v>4.8642014083719838</v>
      </c>
      <c r="AF19">
        <v>2.6168356029816122</v>
      </c>
      <c r="AG19">
        <v>12.386240580044479</v>
      </c>
      <c r="AH19">
        <v>0</v>
      </c>
      <c r="AI19">
        <v>0</v>
      </c>
      <c r="AJ19">
        <v>0</v>
      </c>
      <c r="AK19">
        <v>15.317156799896384</v>
      </c>
      <c r="AL19">
        <v>0</v>
      </c>
      <c r="AM19">
        <v>0</v>
      </c>
      <c r="AN19">
        <v>0.79236607022428029</v>
      </c>
      <c r="AO19">
        <v>0</v>
      </c>
      <c r="AP19">
        <v>0</v>
      </c>
      <c r="AQ19">
        <v>3.0305206767970789</v>
      </c>
      <c r="AR19">
        <v>10.587442934782608</v>
      </c>
      <c r="AS19">
        <v>9.4140859838824955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529.62703204221987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4.8099999999999996</v>
      </c>
      <c r="L20">
        <v>175.07</v>
      </c>
      <c r="M20">
        <v>25.97</v>
      </c>
      <c r="N20">
        <v>33.67</v>
      </c>
      <c r="O20">
        <v>0</v>
      </c>
      <c r="P20">
        <v>37.510000000000005</v>
      </c>
      <c r="Q20">
        <v>5.7700000000000005</v>
      </c>
      <c r="R20">
        <v>12.5</v>
      </c>
      <c r="S20">
        <v>7.65</v>
      </c>
      <c r="T20">
        <v>0</v>
      </c>
      <c r="U20">
        <v>102.25693198523898</v>
      </c>
      <c r="V20">
        <v>3.85</v>
      </c>
      <c r="W20">
        <v>13.47</v>
      </c>
      <c r="X20">
        <v>42.32</v>
      </c>
      <c r="Y20">
        <v>0</v>
      </c>
      <c r="Z20">
        <v>5.7712500000000002</v>
      </c>
      <c r="AA20">
        <v>0</v>
      </c>
      <c r="AB20">
        <v>0</v>
      </c>
      <c r="AC20">
        <v>0</v>
      </c>
      <c r="AD20">
        <v>0</v>
      </c>
      <c r="AE20">
        <v>4.8642014083719838</v>
      </c>
      <c r="AF20">
        <v>2.6168356029816122</v>
      </c>
      <c r="AG20">
        <v>12.386240580044479</v>
      </c>
      <c r="AH20">
        <v>0</v>
      </c>
      <c r="AI20">
        <v>0</v>
      </c>
      <c r="AJ20">
        <v>0</v>
      </c>
      <c r="AK20">
        <v>15.317156799896384</v>
      </c>
      <c r="AL20">
        <v>0</v>
      </c>
      <c r="AM20">
        <v>0</v>
      </c>
      <c r="AN20">
        <v>0.79236607022428029</v>
      </c>
      <c r="AO20">
        <v>0</v>
      </c>
      <c r="AP20">
        <v>0</v>
      </c>
      <c r="AQ20">
        <v>6.0610413535941579</v>
      </c>
      <c r="AR20">
        <v>10.587442934782608</v>
      </c>
      <c r="AS20">
        <v>9.4140859838824955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532.65755271901696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4.32</v>
      </c>
      <c r="L21">
        <v>175.06</v>
      </c>
      <c r="M21">
        <v>25.97</v>
      </c>
      <c r="N21">
        <v>33.67</v>
      </c>
      <c r="O21">
        <v>0</v>
      </c>
      <c r="P21">
        <v>37.510000000000005</v>
      </c>
      <c r="Q21">
        <v>5.7700000000000005</v>
      </c>
      <c r="R21">
        <v>12.5</v>
      </c>
      <c r="S21">
        <v>7.65</v>
      </c>
      <c r="T21">
        <v>0</v>
      </c>
      <c r="U21">
        <v>102.25693198523898</v>
      </c>
      <c r="V21">
        <v>3.85</v>
      </c>
      <c r="W21">
        <v>13.47</v>
      </c>
      <c r="X21">
        <v>42.32</v>
      </c>
      <c r="Y21">
        <v>0</v>
      </c>
      <c r="Z21">
        <v>5.7712500000000002</v>
      </c>
      <c r="AA21">
        <v>0</v>
      </c>
      <c r="AB21">
        <v>0</v>
      </c>
      <c r="AC21">
        <v>0</v>
      </c>
      <c r="AD21">
        <v>0</v>
      </c>
      <c r="AE21">
        <v>4.8642014083719838</v>
      </c>
      <c r="AF21">
        <v>2.6168356029816122</v>
      </c>
      <c r="AG21">
        <v>12.386240580044479</v>
      </c>
      <c r="AH21">
        <v>0</v>
      </c>
      <c r="AI21">
        <v>0</v>
      </c>
      <c r="AJ21">
        <v>0</v>
      </c>
      <c r="AK21">
        <v>15.317156799896384</v>
      </c>
      <c r="AL21">
        <v>0</v>
      </c>
      <c r="AM21">
        <v>4.6646235732982033</v>
      </c>
      <c r="AN21">
        <v>0.79236607022428029</v>
      </c>
      <c r="AO21">
        <v>0</v>
      </c>
      <c r="AP21">
        <v>0</v>
      </c>
      <c r="AQ21">
        <v>6.0610413535941579</v>
      </c>
      <c r="AR21">
        <v>10.587442934782608</v>
      </c>
      <c r="AS21">
        <v>9.4140859838824955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536.82217629231525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4.8099999999999996</v>
      </c>
      <c r="L22">
        <v>159.66999999999999</v>
      </c>
      <c r="M22">
        <v>25.97</v>
      </c>
      <c r="N22">
        <v>33.67</v>
      </c>
      <c r="O22">
        <v>0</v>
      </c>
      <c r="P22">
        <v>37.510000000000005</v>
      </c>
      <c r="Q22">
        <v>5.7700000000000005</v>
      </c>
      <c r="R22">
        <v>12.5</v>
      </c>
      <c r="S22">
        <v>7.65</v>
      </c>
      <c r="T22">
        <v>0</v>
      </c>
      <c r="U22">
        <v>102.25693198523898</v>
      </c>
      <c r="V22">
        <v>3.85</v>
      </c>
      <c r="W22">
        <v>13.47</v>
      </c>
      <c r="X22">
        <v>42.32</v>
      </c>
      <c r="Y22">
        <v>0</v>
      </c>
      <c r="Z22">
        <v>5.7712500000000002</v>
      </c>
      <c r="AA22">
        <v>0</v>
      </c>
      <c r="AB22">
        <v>0</v>
      </c>
      <c r="AC22">
        <v>0</v>
      </c>
      <c r="AD22">
        <v>0</v>
      </c>
      <c r="AE22">
        <v>4.8642014083719838</v>
      </c>
      <c r="AF22">
        <v>2.6168356029816122</v>
      </c>
      <c r="AG22">
        <v>12.386240580044479</v>
      </c>
      <c r="AH22">
        <v>6.9034523639144245</v>
      </c>
      <c r="AI22">
        <v>0</v>
      </c>
      <c r="AJ22">
        <v>0</v>
      </c>
      <c r="AK22">
        <v>15.317156799896384</v>
      </c>
      <c r="AL22">
        <v>0</v>
      </c>
      <c r="AM22">
        <v>4.6646235732982033</v>
      </c>
      <c r="AN22">
        <v>0.79236607022428029</v>
      </c>
      <c r="AO22">
        <v>0</v>
      </c>
      <c r="AP22">
        <v>0</v>
      </c>
      <c r="AQ22">
        <v>6.0610413535941579</v>
      </c>
      <c r="AR22">
        <v>10.587442934782608</v>
      </c>
      <c r="AS22">
        <v>9.4140859838824955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528.82562865622958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4.8099999999999996</v>
      </c>
      <c r="L23">
        <v>159.66999999999999</v>
      </c>
      <c r="M23">
        <v>25.97</v>
      </c>
      <c r="N23">
        <v>33.67</v>
      </c>
      <c r="O23">
        <v>0</v>
      </c>
      <c r="P23">
        <v>37.510000000000005</v>
      </c>
      <c r="Q23">
        <v>5.77</v>
      </c>
      <c r="R23">
        <v>12.500000000000002</v>
      </c>
      <c r="S23">
        <v>7.6500000000000012</v>
      </c>
      <c r="T23">
        <v>0</v>
      </c>
      <c r="U23">
        <v>102.25693198523898</v>
      </c>
      <c r="V23">
        <v>3.85</v>
      </c>
      <c r="W23">
        <v>13.47</v>
      </c>
      <c r="X23">
        <v>42.32</v>
      </c>
      <c r="Y23">
        <v>0</v>
      </c>
      <c r="Z23">
        <v>5.7712500000000002</v>
      </c>
      <c r="AA23">
        <v>0</v>
      </c>
      <c r="AB23">
        <v>0</v>
      </c>
      <c r="AC23">
        <v>0</v>
      </c>
      <c r="AD23">
        <v>0</v>
      </c>
      <c r="AE23">
        <v>4.8642014083719838</v>
      </c>
      <c r="AF23">
        <v>2.6168356029816122</v>
      </c>
      <c r="AG23">
        <v>12.386240580044479</v>
      </c>
      <c r="AH23">
        <v>13.804307492176511</v>
      </c>
      <c r="AI23">
        <v>0</v>
      </c>
      <c r="AJ23">
        <v>0</v>
      </c>
      <c r="AK23">
        <v>15.317156799896384</v>
      </c>
      <c r="AL23">
        <v>0</v>
      </c>
      <c r="AM23">
        <v>4.6646235732982033</v>
      </c>
      <c r="AN23">
        <v>0.79236607022428029</v>
      </c>
      <c r="AO23">
        <v>0</v>
      </c>
      <c r="AP23">
        <v>0</v>
      </c>
      <c r="AQ23">
        <v>6.0610413535941579</v>
      </c>
      <c r="AR23">
        <v>10.587442934782608</v>
      </c>
      <c r="AS23">
        <v>9.4140859838824955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535.72648378449173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4.8099999999999996</v>
      </c>
      <c r="L24">
        <v>238.55</v>
      </c>
      <c r="M24">
        <v>25.97</v>
      </c>
      <c r="N24">
        <v>33.67</v>
      </c>
      <c r="O24">
        <v>0</v>
      </c>
      <c r="P24">
        <v>37.510000000000005</v>
      </c>
      <c r="Q24">
        <v>5.77</v>
      </c>
      <c r="R24">
        <v>12.500000000000002</v>
      </c>
      <c r="S24">
        <v>7.6500000000000012</v>
      </c>
      <c r="T24">
        <v>0</v>
      </c>
      <c r="U24">
        <v>102.25693198523898</v>
      </c>
      <c r="V24">
        <v>3.85</v>
      </c>
      <c r="W24">
        <v>13.47</v>
      </c>
      <c r="X24">
        <v>42.32</v>
      </c>
      <c r="Y24">
        <v>0</v>
      </c>
      <c r="Z24">
        <v>5.7712500000000002</v>
      </c>
      <c r="AA24">
        <v>0</v>
      </c>
      <c r="AB24">
        <v>0</v>
      </c>
      <c r="AC24">
        <v>0</v>
      </c>
      <c r="AD24">
        <v>0</v>
      </c>
      <c r="AE24">
        <v>4.8642014083719838</v>
      </c>
      <c r="AF24">
        <v>2.6168356029816122</v>
      </c>
      <c r="AG24">
        <v>12.386240580044479</v>
      </c>
      <c r="AH24">
        <v>13.804307492176511</v>
      </c>
      <c r="AI24">
        <v>0</v>
      </c>
      <c r="AJ24">
        <v>0</v>
      </c>
      <c r="AK24">
        <v>15.317156799896384</v>
      </c>
      <c r="AL24">
        <v>0</v>
      </c>
      <c r="AM24">
        <v>4.6646235732982033</v>
      </c>
      <c r="AN24">
        <v>0.79236607022428029</v>
      </c>
      <c r="AO24">
        <v>0</v>
      </c>
      <c r="AP24">
        <v>0</v>
      </c>
      <c r="AQ24">
        <v>6.0610413535941579</v>
      </c>
      <c r="AR24">
        <v>10.587442934782608</v>
      </c>
      <c r="AS24">
        <v>9.4140859838824955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614.60648378449173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4.8099999999999987</v>
      </c>
      <c r="L25">
        <v>325.12</v>
      </c>
      <c r="M25">
        <v>25.97</v>
      </c>
      <c r="N25">
        <v>33.67</v>
      </c>
      <c r="O25">
        <v>0</v>
      </c>
      <c r="P25">
        <v>37.510000000000005</v>
      </c>
      <c r="Q25">
        <v>5.77</v>
      </c>
      <c r="R25">
        <v>12.500000000000002</v>
      </c>
      <c r="S25">
        <v>7.6500000000000012</v>
      </c>
      <c r="T25">
        <v>0</v>
      </c>
      <c r="U25">
        <v>102.25693198523898</v>
      </c>
      <c r="V25">
        <v>3.85</v>
      </c>
      <c r="W25">
        <v>13.47</v>
      </c>
      <c r="X25">
        <v>42.32</v>
      </c>
      <c r="Y25">
        <v>0</v>
      </c>
      <c r="Z25">
        <v>5.7712500000000002</v>
      </c>
      <c r="AA25">
        <v>0</v>
      </c>
      <c r="AB25">
        <v>0</v>
      </c>
      <c r="AC25">
        <v>0</v>
      </c>
      <c r="AD25">
        <v>0</v>
      </c>
      <c r="AE25">
        <v>4.8642014083719838</v>
      </c>
      <c r="AF25">
        <v>2.6168356029816122</v>
      </c>
      <c r="AG25">
        <v>12.386240580044479</v>
      </c>
      <c r="AH25">
        <v>13.804307492176511</v>
      </c>
      <c r="AI25">
        <v>0</v>
      </c>
      <c r="AJ25">
        <v>0</v>
      </c>
      <c r="AK25">
        <v>15.317156799896384</v>
      </c>
      <c r="AL25">
        <v>0</v>
      </c>
      <c r="AM25">
        <v>4.6646235732982033</v>
      </c>
      <c r="AN25">
        <v>0.79236607022428029</v>
      </c>
      <c r="AO25">
        <v>0</v>
      </c>
      <c r="AP25">
        <v>0</v>
      </c>
      <c r="AQ25">
        <v>6.0610413535941579</v>
      </c>
      <c r="AR25">
        <v>10.587442934782608</v>
      </c>
      <c r="AS25">
        <v>9.4140859838824955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701.17648378449167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4.8099999999999987</v>
      </c>
      <c r="L26">
        <v>407.71999999999997</v>
      </c>
      <c r="M26">
        <v>25.97</v>
      </c>
      <c r="N26">
        <v>33.67</v>
      </c>
      <c r="O26">
        <v>0</v>
      </c>
      <c r="P26">
        <v>37.510000000000005</v>
      </c>
      <c r="Q26">
        <v>5.77</v>
      </c>
      <c r="R26">
        <v>12.500000000000002</v>
      </c>
      <c r="S26">
        <v>7.6500000000000012</v>
      </c>
      <c r="T26">
        <v>0</v>
      </c>
      <c r="U26">
        <v>102.25693198523898</v>
      </c>
      <c r="V26">
        <v>3.85</v>
      </c>
      <c r="W26">
        <v>13.47</v>
      </c>
      <c r="X26">
        <v>42.32</v>
      </c>
      <c r="Y26">
        <v>0</v>
      </c>
      <c r="Z26">
        <v>5.7712500000000002</v>
      </c>
      <c r="AA26">
        <v>0</v>
      </c>
      <c r="AB26">
        <v>0</v>
      </c>
      <c r="AC26">
        <v>0</v>
      </c>
      <c r="AD26">
        <v>0</v>
      </c>
      <c r="AE26">
        <v>4.8642014083719838</v>
      </c>
      <c r="AF26">
        <v>2.6168356029816122</v>
      </c>
      <c r="AG26">
        <v>12.386240580044479</v>
      </c>
      <c r="AH26">
        <v>13.804307492176511</v>
      </c>
      <c r="AI26">
        <v>0</v>
      </c>
      <c r="AJ26">
        <v>0</v>
      </c>
      <c r="AK26">
        <v>15.317156799896384</v>
      </c>
      <c r="AL26">
        <v>0</v>
      </c>
      <c r="AM26">
        <v>4.6646235732982033</v>
      </c>
      <c r="AN26">
        <v>0.79236607022428029</v>
      </c>
      <c r="AO26">
        <v>0</v>
      </c>
      <c r="AP26">
        <v>0</v>
      </c>
      <c r="AQ26">
        <v>6.0610413535941579</v>
      </c>
      <c r="AR26">
        <v>10.587442934782608</v>
      </c>
      <c r="AS26">
        <v>9.4140859838824955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783.7764837844918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5.0000000000000009</v>
      </c>
      <c r="L27">
        <v>407.71999999999997</v>
      </c>
      <c r="M27">
        <v>25.97</v>
      </c>
      <c r="N27">
        <v>33.67</v>
      </c>
      <c r="O27">
        <v>0</v>
      </c>
      <c r="P27">
        <v>37.510000000000005</v>
      </c>
      <c r="Q27">
        <v>5.77</v>
      </c>
      <c r="R27">
        <v>12.500000000000002</v>
      </c>
      <c r="S27">
        <v>7.6500000000000012</v>
      </c>
      <c r="T27">
        <v>0</v>
      </c>
      <c r="U27">
        <v>102.25693198523898</v>
      </c>
      <c r="V27">
        <v>3.85</v>
      </c>
      <c r="W27">
        <v>13.47</v>
      </c>
      <c r="X27">
        <v>42.32</v>
      </c>
      <c r="Y27">
        <v>0</v>
      </c>
      <c r="Z27">
        <v>5.7712500000000002</v>
      </c>
      <c r="AA27">
        <v>0</v>
      </c>
      <c r="AB27">
        <v>0</v>
      </c>
      <c r="AC27">
        <v>0</v>
      </c>
      <c r="AD27">
        <v>0</v>
      </c>
      <c r="AE27">
        <v>9.7258507698350645</v>
      </c>
      <c r="AF27">
        <v>2.6168356029816122</v>
      </c>
      <c r="AG27">
        <v>12.386240580044479</v>
      </c>
      <c r="AH27">
        <v>13.804307492176511</v>
      </c>
      <c r="AI27">
        <v>0</v>
      </c>
      <c r="AJ27">
        <v>0</v>
      </c>
      <c r="AK27">
        <v>15.317156799896384</v>
      </c>
      <c r="AL27">
        <v>0</v>
      </c>
      <c r="AM27">
        <v>4.6646235732982033</v>
      </c>
      <c r="AN27">
        <v>0.79236607022428029</v>
      </c>
      <c r="AO27">
        <v>0</v>
      </c>
      <c r="AP27">
        <v>0</v>
      </c>
      <c r="AQ27">
        <v>6.0610413535941579</v>
      </c>
      <c r="AR27">
        <v>11.731782608695653</v>
      </c>
      <c r="AS27">
        <v>9.4140859838824955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789.9724728198679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</v>
      </c>
      <c r="L28">
        <v>403.87</v>
      </c>
      <c r="M28">
        <v>25.97</v>
      </c>
      <c r="N28">
        <v>33.67</v>
      </c>
      <c r="O28">
        <v>0</v>
      </c>
      <c r="P28">
        <v>37.510000000000005</v>
      </c>
      <c r="Q28">
        <v>5.77</v>
      </c>
      <c r="R28">
        <v>12.500000000000002</v>
      </c>
      <c r="S28">
        <v>7.6500000000000012</v>
      </c>
      <c r="T28">
        <v>0</v>
      </c>
      <c r="U28">
        <v>102.25693198523898</v>
      </c>
      <c r="V28">
        <v>3.85</v>
      </c>
      <c r="W28">
        <v>13.47</v>
      </c>
      <c r="X28">
        <v>42.32</v>
      </c>
      <c r="Y28">
        <v>0</v>
      </c>
      <c r="Z28">
        <v>5.7712500000000002</v>
      </c>
      <c r="AA28">
        <v>0</v>
      </c>
      <c r="AB28">
        <v>0</v>
      </c>
      <c r="AC28">
        <v>0</v>
      </c>
      <c r="AD28">
        <v>0</v>
      </c>
      <c r="AE28">
        <v>9.7258507698350645</v>
      </c>
      <c r="AF28">
        <v>2.6168356029816122</v>
      </c>
      <c r="AG28">
        <v>12.386240580044479</v>
      </c>
      <c r="AH28">
        <v>13.804307492176511</v>
      </c>
      <c r="AI28">
        <v>0</v>
      </c>
      <c r="AJ28">
        <v>0</v>
      </c>
      <c r="AK28">
        <v>15.317156799896384</v>
      </c>
      <c r="AL28">
        <v>0</v>
      </c>
      <c r="AM28">
        <v>4.6646235732982033</v>
      </c>
      <c r="AN28">
        <v>0.79236607022428029</v>
      </c>
      <c r="AO28">
        <v>0</v>
      </c>
      <c r="AP28">
        <v>0</v>
      </c>
      <c r="AQ28">
        <v>6.0610413535941579</v>
      </c>
      <c r="AR28">
        <v>11.731782608695653</v>
      </c>
      <c r="AS28">
        <v>9.4140859838824955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786.12247281986799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</v>
      </c>
      <c r="L29">
        <v>377.15</v>
      </c>
      <c r="M29">
        <v>25.97</v>
      </c>
      <c r="N29">
        <v>33.67</v>
      </c>
      <c r="O29">
        <v>0</v>
      </c>
      <c r="P29">
        <v>37.510000000000005</v>
      </c>
      <c r="Q29">
        <v>5.77</v>
      </c>
      <c r="R29">
        <v>12.500000000000002</v>
      </c>
      <c r="S29">
        <v>7.6500000000000012</v>
      </c>
      <c r="T29">
        <v>0</v>
      </c>
      <c r="U29">
        <v>102.25693198523898</v>
      </c>
      <c r="V29">
        <v>3.85</v>
      </c>
      <c r="W29">
        <v>13.47</v>
      </c>
      <c r="X29">
        <v>42.32</v>
      </c>
      <c r="Y29">
        <v>0</v>
      </c>
      <c r="Z29">
        <v>5.7712500000000002</v>
      </c>
      <c r="AA29">
        <v>0</v>
      </c>
      <c r="AB29">
        <v>1.0068987142486741</v>
      </c>
      <c r="AC29">
        <v>0</v>
      </c>
      <c r="AD29">
        <v>0</v>
      </c>
      <c r="AE29">
        <v>9.7258507698350645</v>
      </c>
      <c r="AF29">
        <v>2.6168356029816122</v>
      </c>
      <c r="AG29">
        <v>12.386240580044479</v>
      </c>
      <c r="AH29">
        <v>13.804307492176511</v>
      </c>
      <c r="AI29">
        <v>0</v>
      </c>
      <c r="AJ29">
        <v>0</v>
      </c>
      <c r="AK29">
        <v>15.317156799896384</v>
      </c>
      <c r="AL29">
        <v>0</v>
      </c>
      <c r="AM29">
        <v>4.6646235732982033</v>
      </c>
      <c r="AN29">
        <v>0.79236607022428029</v>
      </c>
      <c r="AO29">
        <v>0</v>
      </c>
      <c r="AP29">
        <v>0</v>
      </c>
      <c r="AQ29">
        <v>6.0610413535941579</v>
      </c>
      <c r="AR29">
        <v>11.731782608695653</v>
      </c>
      <c r="AS29">
        <v>9.4140859838824955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760.40937153411653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6.4099999999999984</v>
      </c>
      <c r="L30">
        <v>258.79000000000002</v>
      </c>
      <c r="M30">
        <v>24.05</v>
      </c>
      <c r="N30">
        <v>33.67</v>
      </c>
      <c r="O30">
        <v>0</v>
      </c>
      <c r="P30">
        <v>37.510000000000005</v>
      </c>
      <c r="Q30">
        <v>5.77</v>
      </c>
      <c r="R30">
        <v>12.500000000000002</v>
      </c>
      <c r="S30">
        <v>7.6500000000000012</v>
      </c>
      <c r="T30">
        <v>0</v>
      </c>
      <c r="U30">
        <v>102.25693198523898</v>
      </c>
      <c r="V30">
        <v>3.85</v>
      </c>
      <c r="W30">
        <v>13.47</v>
      </c>
      <c r="X30">
        <v>42.32</v>
      </c>
      <c r="Y30">
        <v>0</v>
      </c>
      <c r="Z30">
        <v>5.7712500000000002</v>
      </c>
      <c r="AA30">
        <v>0</v>
      </c>
      <c r="AB30">
        <v>3.9842599756219688</v>
      </c>
      <c r="AC30">
        <v>0</v>
      </c>
      <c r="AD30">
        <v>0</v>
      </c>
      <c r="AE30">
        <v>9.7258507698350645</v>
      </c>
      <c r="AF30">
        <v>2.6168356029816122</v>
      </c>
      <c r="AG30">
        <v>12.386240580044479</v>
      </c>
      <c r="AH30">
        <v>13.804307492176511</v>
      </c>
      <c r="AI30">
        <v>0</v>
      </c>
      <c r="AJ30">
        <v>0</v>
      </c>
      <c r="AK30">
        <v>15.317156799896384</v>
      </c>
      <c r="AL30">
        <v>0</v>
      </c>
      <c r="AM30">
        <v>4.6646235732982033</v>
      </c>
      <c r="AN30">
        <v>0.79236607022428029</v>
      </c>
      <c r="AO30">
        <v>0</v>
      </c>
      <c r="AP30">
        <v>0</v>
      </c>
      <c r="AQ30">
        <v>6.0610413535941579</v>
      </c>
      <c r="AR30">
        <v>11.731782608695653</v>
      </c>
      <c r="AS30">
        <v>9.4140859838824955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644.51673279548982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4.8099999999999996</v>
      </c>
      <c r="L31">
        <v>157.69000000000003</v>
      </c>
      <c r="M31">
        <v>25.97</v>
      </c>
      <c r="N31">
        <v>33.67</v>
      </c>
      <c r="O31">
        <v>0</v>
      </c>
      <c r="P31">
        <v>37.516303528126478</v>
      </c>
      <c r="Q31">
        <v>5.77</v>
      </c>
      <c r="R31">
        <v>12.500000000000002</v>
      </c>
      <c r="S31">
        <v>7.6500000000000012</v>
      </c>
      <c r="T31">
        <v>0</v>
      </c>
      <c r="U31">
        <v>102.25693198523898</v>
      </c>
      <c r="V31">
        <v>3.85</v>
      </c>
      <c r="W31">
        <v>13.47</v>
      </c>
      <c r="X31">
        <v>42.32</v>
      </c>
      <c r="Y31">
        <v>0</v>
      </c>
      <c r="Z31">
        <v>3.8475000000000001</v>
      </c>
      <c r="AA31">
        <v>0</v>
      </c>
      <c r="AB31">
        <v>3.9842599756219688</v>
      </c>
      <c r="AC31">
        <v>0</v>
      </c>
      <c r="AD31">
        <v>0</v>
      </c>
      <c r="AE31">
        <v>9.7258507698350645</v>
      </c>
      <c r="AF31">
        <v>2.6168356029816122</v>
      </c>
      <c r="AG31">
        <v>12.386240580044479</v>
      </c>
      <c r="AH31">
        <v>13.804307492176511</v>
      </c>
      <c r="AI31">
        <v>0</v>
      </c>
      <c r="AJ31">
        <v>0</v>
      </c>
      <c r="AK31">
        <v>15.317156799896384</v>
      </c>
      <c r="AL31">
        <v>0</v>
      </c>
      <c r="AM31">
        <v>4.6646235732982033</v>
      </c>
      <c r="AN31">
        <v>0.79236607022428029</v>
      </c>
      <c r="AO31">
        <v>0</v>
      </c>
      <c r="AP31">
        <v>0</v>
      </c>
      <c r="AQ31">
        <v>6.0610413535941579</v>
      </c>
      <c r="AR31">
        <v>10.587442934782608</v>
      </c>
      <c r="AS31">
        <v>9.4140859838824955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540.67494664970332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5.51</v>
      </c>
      <c r="L32">
        <v>128.89251842823145</v>
      </c>
      <c r="M32">
        <v>25.97</v>
      </c>
      <c r="N32">
        <v>33.67</v>
      </c>
      <c r="O32">
        <v>0</v>
      </c>
      <c r="P32">
        <v>37.516303528126478</v>
      </c>
      <c r="Q32">
        <v>5.77</v>
      </c>
      <c r="R32">
        <v>12.507035545023697</v>
      </c>
      <c r="S32">
        <v>7.7029626779530593</v>
      </c>
      <c r="T32">
        <v>0</v>
      </c>
      <c r="U32">
        <v>102.25693198523898</v>
      </c>
      <c r="V32">
        <v>3.85</v>
      </c>
      <c r="W32">
        <v>13.47</v>
      </c>
      <c r="X32">
        <v>42.32</v>
      </c>
      <c r="Y32">
        <v>0</v>
      </c>
      <c r="Z32">
        <v>3.8475000000000001</v>
      </c>
      <c r="AA32">
        <v>0</v>
      </c>
      <c r="AB32">
        <v>3.9842599756219688</v>
      </c>
      <c r="AC32">
        <v>0</v>
      </c>
      <c r="AD32">
        <v>0</v>
      </c>
      <c r="AE32">
        <v>9.7258507698350645</v>
      </c>
      <c r="AF32">
        <v>2.6168356029816122</v>
      </c>
      <c r="AG32">
        <v>12.386240580044479</v>
      </c>
      <c r="AH32">
        <v>13.804307492176511</v>
      </c>
      <c r="AI32">
        <v>0</v>
      </c>
      <c r="AJ32">
        <v>0</v>
      </c>
      <c r="AK32">
        <v>15.317156799896384</v>
      </c>
      <c r="AL32">
        <v>0</v>
      </c>
      <c r="AM32">
        <v>4.6646235732982033</v>
      </c>
      <c r="AN32">
        <v>0.79236607022428029</v>
      </c>
      <c r="AO32">
        <v>0</v>
      </c>
      <c r="AP32">
        <v>0</v>
      </c>
      <c r="AQ32">
        <v>6.0610413535941579</v>
      </c>
      <c r="AR32">
        <v>10.587442934782608</v>
      </c>
      <c r="AS32">
        <v>9.4140859838824955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512.63746330091146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1.9399463614244636</v>
      </c>
      <c r="L33">
        <v>307.81</v>
      </c>
      <c r="M33">
        <v>25.97</v>
      </c>
      <c r="N33">
        <v>33.67</v>
      </c>
      <c r="O33">
        <v>0</v>
      </c>
      <c r="P33">
        <v>37.516303528126478</v>
      </c>
      <c r="Q33">
        <v>2.89</v>
      </c>
      <c r="R33">
        <v>5.7700000000000005</v>
      </c>
      <c r="S33">
        <v>3.8517389340560069</v>
      </c>
      <c r="T33">
        <v>0</v>
      </c>
      <c r="U33">
        <v>102.25693198523898</v>
      </c>
      <c r="V33">
        <v>2.1850000000000001</v>
      </c>
      <c r="W33">
        <v>6.82</v>
      </c>
      <c r="X33">
        <v>21.16</v>
      </c>
      <c r="Y33">
        <v>0</v>
      </c>
      <c r="Z33">
        <v>3.8475000000000001</v>
      </c>
      <c r="AA33">
        <v>0</v>
      </c>
      <c r="AB33">
        <v>3.9842599756219688</v>
      </c>
      <c r="AC33">
        <v>0</v>
      </c>
      <c r="AD33">
        <v>0</v>
      </c>
      <c r="AE33">
        <v>9.7258507698350645</v>
      </c>
      <c r="AF33">
        <v>2.6168356029816122</v>
      </c>
      <c r="AG33">
        <v>12.386240580044479</v>
      </c>
      <c r="AH33">
        <v>13.804307492176511</v>
      </c>
      <c r="AI33">
        <v>0</v>
      </c>
      <c r="AJ33">
        <v>0</v>
      </c>
      <c r="AK33">
        <v>15.317156799896384</v>
      </c>
      <c r="AL33">
        <v>0</v>
      </c>
      <c r="AM33">
        <v>4.6646235732982033</v>
      </c>
      <c r="AN33">
        <v>0.79236607022428029</v>
      </c>
      <c r="AO33">
        <v>0</v>
      </c>
      <c r="AP33">
        <v>0</v>
      </c>
      <c r="AQ33">
        <v>6.0610413535941579</v>
      </c>
      <c r="AR33">
        <v>10.587442934782608</v>
      </c>
      <c r="AS33">
        <v>9.4140859838824955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645.04163194518367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1.9399463614244636</v>
      </c>
      <c r="L34">
        <v>307.81</v>
      </c>
      <c r="M34">
        <v>25.97</v>
      </c>
      <c r="N34">
        <v>33.67</v>
      </c>
      <c r="O34">
        <v>0</v>
      </c>
      <c r="P34">
        <v>37.516303528126478</v>
      </c>
      <c r="Q34">
        <v>2.8877905198776759</v>
      </c>
      <c r="R34">
        <v>5.77</v>
      </c>
      <c r="S34">
        <v>3.8477406103286382</v>
      </c>
      <c r="T34">
        <v>0</v>
      </c>
      <c r="U34">
        <v>102.25693198523898</v>
      </c>
      <c r="V34">
        <v>1.9217158176943698</v>
      </c>
      <c r="W34">
        <v>6.73</v>
      </c>
      <c r="X34">
        <v>21.16</v>
      </c>
      <c r="Y34">
        <v>0</v>
      </c>
      <c r="Z34">
        <v>3.8475000000000001</v>
      </c>
      <c r="AA34">
        <v>0</v>
      </c>
      <c r="AB34">
        <v>3.9842599756219688</v>
      </c>
      <c r="AC34">
        <v>0</v>
      </c>
      <c r="AD34">
        <v>0</v>
      </c>
      <c r="AE34">
        <v>9.7258507698350645</v>
      </c>
      <c r="AF34">
        <v>2.6168356029816122</v>
      </c>
      <c r="AG34">
        <v>12.386240580044479</v>
      </c>
      <c r="AH34">
        <v>13.804307492176511</v>
      </c>
      <c r="AI34">
        <v>0</v>
      </c>
      <c r="AJ34">
        <v>0</v>
      </c>
      <c r="AK34">
        <v>15.317156799896384</v>
      </c>
      <c r="AL34">
        <v>0</v>
      </c>
      <c r="AM34">
        <v>4.6646235732982033</v>
      </c>
      <c r="AN34">
        <v>0.79236607022428029</v>
      </c>
      <c r="AO34">
        <v>0</v>
      </c>
      <c r="AP34">
        <v>0</v>
      </c>
      <c r="AQ34">
        <v>3.0305206767970789</v>
      </c>
      <c r="AR34">
        <v>10.587442934782608</v>
      </c>
      <c r="AS34">
        <v>9.4140859838824955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641.6516192822312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3.7101241176273794</v>
      </c>
      <c r="L35">
        <v>307.81</v>
      </c>
      <c r="M35">
        <v>25.97</v>
      </c>
      <c r="N35">
        <v>33.67</v>
      </c>
      <c r="O35">
        <v>0</v>
      </c>
      <c r="P35">
        <v>37.516303528126478</v>
      </c>
      <c r="Q35">
        <v>3.4829391891891892</v>
      </c>
      <c r="R35">
        <v>6.63</v>
      </c>
      <c r="S35">
        <v>4.03</v>
      </c>
      <c r="T35">
        <v>0</v>
      </c>
      <c r="U35">
        <v>102.93306804971833</v>
      </c>
      <c r="V35">
        <v>2</v>
      </c>
      <c r="W35">
        <v>6.7321123666038929</v>
      </c>
      <c r="X35">
        <v>21.16</v>
      </c>
      <c r="Y35">
        <v>0</v>
      </c>
      <c r="Z35">
        <v>3.8475000000000001</v>
      </c>
      <c r="AA35">
        <v>0</v>
      </c>
      <c r="AB35">
        <v>3.9842599756219688</v>
      </c>
      <c r="AC35">
        <v>0</v>
      </c>
      <c r="AD35">
        <v>0</v>
      </c>
      <c r="AE35">
        <v>9.7258507698350645</v>
      </c>
      <c r="AF35">
        <v>2.6168356029816122</v>
      </c>
      <c r="AG35">
        <v>12.386240580044479</v>
      </c>
      <c r="AH35">
        <v>13.804307492176511</v>
      </c>
      <c r="AI35">
        <v>0</v>
      </c>
      <c r="AJ35">
        <v>0</v>
      </c>
      <c r="AK35">
        <v>15.317156799896384</v>
      </c>
      <c r="AL35">
        <v>0</v>
      </c>
      <c r="AM35">
        <v>0</v>
      </c>
      <c r="AN35">
        <v>0.79236607022428029</v>
      </c>
      <c r="AO35">
        <v>0</v>
      </c>
      <c r="AP35">
        <v>0</v>
      </c>
      <c r="AQ35">
        <v>3.0305206767970789</v>
      </c>
      <c r="AR35">
        <v>10.587442934782608</v>
      </c>
      <c r="AS35">
        <v>9.4140859838824955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641.15111413750776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1.9400000000000004</v>
      </c>
      <c r="L36">
        <v>307.81</v>
      </c>
      <c r="M36">
        <v>25.97</v>
      </c>
      <c r="N36">
        <v>33.67</v>
      </c>
      <c r="O36">
        <v>0</v>
      </c>
      <c r="P36">
        <v>37.516303528126478</v>
      </c>
      <c r="Q36">
        <v>3.4829391891891892</v>
      </c>
      <c r="R36">
        <v>6.63</v>
      </c>
      <c r="S36">
        <v>4.03</v>
      </c>
      <c r="T36">
        <v>0</v>
      </c>
      <c r="U36">
        <v>102.99</v>
      </c>
      <c r="V36">
        <v>2</v>
      </c>
      <c r="W36">
        <v>6.7321123666038929</v>
      </c>
      <c r="X36">
        <v>21.16</v>
      </c>
      <c r="Y36">
        <v>0</v>
      </c>
      <c r="Z36">
        <v>3.8475000000000001</v>
      </c>
      <c r="AA36">
        <v>0</v>
      </c>
      <c r="AB36">
        <v>3.9842599756219688</v>
      </c>
      <c r="AC36">
        <v>0</v>
      </c>
      <c r="AD36">
        <v>0</v>
      </c>
      <c r="AE36">
        <v>9.7258507698350645</v>
      </c>
      <c r="AF36">
        <v>2.6168356029816122</v>
      </c>
      <c r="AG36">
        <v>12.386240580044479</v>
      </c>
      <c r="AH36">
        <v>11.178502247662786</v>
      </c>
      <c r="AI36">
        <v>0</v>
      </c>
      <c r="AJ36">
        <v>0</v>
      </c>
      <c r="AK36">
        <v>15.317156799896384</v>
      </c>
      <c r="AL36">
        <v>0</v>
      </c>
      <c r="AM36">
        <v>0</v>
      </c>
      <c r="AN36">
        <v>0.79236607022428029</v>
      </c>
      <c r="AO36">
        <v>0</v>
      </c>
      <c r="AP36">
        <v>0</v>
      </c>
      <c r="AQ36">
        <v>0</v>
      </c>
      <c r="AR36">
        <v>11.731782608695653</v>
      </c>
      <c r="AS36">
        <v>9.4140859838824955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634.92593572276428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1.9400000000000004</v>
      </c>
      <c r="L37">
        <v>307.81</v>
      </c>
      <c r="M37">
        <v>25.97</v>
      </c>
      <c r="N37">
        <v>33.67</v>
      </c>
      <c r="O37">
        <v>0</v>
      </c>
      <c r="P37">
        <v>37.516303528126478</v>
      </c>
      <c r="Q37">
        <v>3.4829391891891892</v>
      </c>
      <c r="R37">
        <v>6.63</v>
      </c>
      <c r="S37">
        <v>4.03</v>
      </c>
      <c r="T37">
        <v>0</v>
      </c>
      <c r="U37">
        <v>102.99</v>
      </c>
      <c r="V37">
        <v>2</v>
      </c>
      <c r="W37">
        <v>6.7321123666038929</v>
      </c>
      <c r="X37">
        <v>21.16</v>
      </c>
      <c r="Y37">
        <v>0</v>
      </c>
      <c r="Z37">
        <v>3.8475000000000001</v>
      </c>
      <c r="AA37">
        <v>0</v>
      </c>
      <c r="AB37">
        <v>3.9842599756219688</v>
      </c>
      <c r="AC37">
        <v>0</v>
      </c>
      <c r="AD37">
        <v>0</v>
      </c>
      <c r="AE37">
        <v>9.7258507698350645</v>
      </c>
      <c r="AF37">
        <v>2.6168356029816122</v>
      </c>
      <c r="AG37">
        <v>12.386240580044479</v>
      </c>
      <c r="AH37">
        <v>11.178502247662786</v>
      </c>
      <c r="AI37">
        <v>0</v>
      </c>
      <c r="AJ37">
        <v>0</v>
      </c>
      <c r="AK37">
        <v>15.317156799896384</v>
      </c>
      <c r="AL37">
        <v>0</v>
      </c>
      <c r="AM37">
        <v>0</v>
      </c>
      <c r="AN37">
        <v>0.79236607022428029</v>
      </c>
      <c r="AO37">
        <v>0</v>
      </c>
      <c r="AP37">
        <v>0</v>
      </c>
      <c r="AQ37">
        <v>0</v>
      </c>
      <c r="AR37">
        <v>11.731782608695653</v>
      </c>
      <c r="AS37">
        <v>9.4140859838824955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634.92593572276428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1.9400000000000004</v>
      </c>
      <c r="L38">
        <v>307.81</v>
      </c>
      <c r="M38">
        <v>25.97</v>
      </c>
      <c r="N38">
        <v>33.67</v>
      </c>
      <c r="O38">
        <v>0</v>
      </c>
      <c r="P38">
        <v>37.516303528126478</v>
      </c>
      <c r="Q38">
        <v>3.4829391891891892</v>
      </c>
      <c r="R38">
        <v>6.63</v>
      </c>
      <c r="S38">
        <v>4.03</v>
      </c>
      <c r="T38">
        <v>0</v>
      </c>
      <c r="U38">
        <v>102.99</v>
      </c>
      <c r="V38">
        <v>2</v>
      </c>
      <c r="W38">
        <v>6.7321123666038929</v>
      </c>
      <c r="X38">
        <v>21.16</v>
      </c>
      <c r="Y38">
        <v>0</v>
      </c>
      <c r="Z38">
        <v>3.8475000000000001</v>
      </c>
      <c r="AA38">
        <v>0</v>
      </c>
      <c r="AB38">
        <v>3.9842599756219688</v>
      </c>
      <c r="AC38">
        <v>0</v>
      </c>
      <c r="AD38">
        <v>0</v>
      </c>
      <c r="AE38">
        <v>9.7258507698350645</v>
      </c>
      <c r="AF38">
        <v>2.6168356029816122</v>
      </c>
      <c r="AG38">
        <v>12.386240580044479</v>
      </c>
      <c r="AH38">
        <v>11.178502247662786</v>
      </c>
      <c r="AI38">
        <v>0</v>
      </c>
      <c r="AJ38">
        <v>0</v>
      </c>
      <c r="AK38">
        <v>15.317156799896384</v>
      </c>
      <c r="AL38">
        <v>0</v>
      </c>
      <c r="AM38">
        <v>0</v>
      </c>
      <c r="AN38">
        <v>0.79236607022428029</v>
      </c>
      <c r="AO38">
        <v>0</v>
      </c>
      <c r="AP38">
        <v>0</v>
      </c>
      <c r="AQ38">
        <v>0</v>
      </c>
      <c r="AR38">
        <v>11.731782608695653</v>
      </c>
      <c r="AS38">
        <v>9.4140859838824955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634.92593572276428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1.9400000000000004</v>
      </c>
      <c r="L39">
        <v>307.81</v>
      </c>
      <c r="M39">
        <v>25.97</v>
      </c>
      <c r="N39">
        <v>33.667154808179824</v>
      </c>
      <c r="O39">
        <v>0</v>
      </c>
      <c r="P39">
        <v>38.477262379055212</v>
      </c>
      <c r="Q39">
        <v>3.4829391891891892</v>
      </c>
      <c r="R39">
        <v>6.63</v>
      </c>
      <c r="S39">
        <v>4.717073775573466</v>
      </c>
      <c r="T39">
        <v>0</v>
      </c>
      <c r="U39">
        <v>102.99</v>
      </c>
      <c r="V39">
        <v>2</v>
      </c>
      <c r="W39">
        <v>6.7321123666038929</v>
      </c>
      <c r="X39">
        <v>21.16</v>
      </c>
      <c r="Y39">
        <v>0</v>
      </c>
      <c r="Z39">
        <v>3.8475000000000001</v>
      </c>
      <c r="AA39">
        <v>0</v>
      </c>
      <c r="AB39">
        <v>3.9842599756219688</v>
      </c>
      <c r="AC39">
        <v>0</v>
      </c>
      <c r="AD39">
        <v>0</v>
      </c>
      <c r="AE39">
        <v>9.7258507698350645</v>
      </c>
      <c r="AF39">
        <v>2.6168356029816122</v>
      </c>
      <c r="AG39">
        <v>12.386240580044479</v>
      </c>
      <c r="AH39">
        <v>11.178502247662786</v>
      </c>
      <c r="AI39">
        <v>0</v>
      </c>
      <c r="AJ39">
        <v>0</v>
      </c>
      <c r="AK39">
        <v>15.317156799896384</v>
      </c>
      <c r="AL39">
        <v>0</v>
      </c>
      <c r="AM39">
        <v>0</v>
      </c>
      <c r="AN39">
        <v>0.79236607022428029</v>
      </c>
      <c r="AO39">
        <v>0</v>
      </c>
      <c r="AP39">
        <v>0</v>
      </c>
      <c r="AQ39">
        <v>0</v>
      </c>
      <c r="AR39">
        <v>11.731782608695653</v>
      </c>
      <c r="AS39">
        <v>9.4140859838824955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636.57112315744632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1.9400000000000004</v>
      </c>
      <c r="L40">
        <v>307.81</v>
      </c>
      <c r="M40">
        <v>25.970000000000002</v>
      </c>
      <c r="N40">
        <v>33.666784759358286</v>
      </c>
      <c r="O40">
        <v>0</v>
      </c>
      <c r="P40">
        <v>38.476360541000659</v>
      </c>
      <c r="Q40">
        <v>3.4829391891891892</v>
      </c>
      <c r="R40">
        <v>6.63</v>
      </c>
      <c r="S40">
        <v>4.717073775573466</v>
      </c>
      <c r="T40">
        <v>0</v>
      </c>
      <c r="U40">
        <v>102.99</v>
      </c>
      <c r="V40">
        <v>2</v>
      </c>
      <c r="W40">
        <v>6.7321123666038929</v>
      </c>
      <c r="X40">
        <v>21.16</v>
      </c>
      <c r="Y40">
        <v>0</v>
      </c>
      <c r="Z40">
        <v>3.8475000000000001</v>
      </c>
      <c r="AA40">
        <v>0</v>
      </c>
      <c r="AB40">
        <v>3.9842599756219688</v>
      </c>
      <c r="AC40">
        <v>0</v>
      </c>
      <c r="AD40">
        <v>0</v>
      </c>
      <c r="AE40">
        <v>9.7258507698350645</v>
      </c>
      <c r="AF40">
        <v>2.6168356029816122</v>
      </c>
      <c r="AG40">
        <v>12.386240580044479</v>
      </c>
      <c r="AH40">
        <v>11.178502247662786</v>
      </c>
      <c r="AI40">
        <v>0</v>
      </c>
      <c r="AJ40">
        <v>0</v>
      </c>
      <c r="AK40">
        <v>15.317156799896384</v>
      </c>
      <c r="AL40">
        <v>0</v>
      </c>
      <c r="AM40">
        <v>0</v>
      </c>
      <c r="AN40">
        <v>0.79236607022428029</v>
      </c>
      <c r="AO40">
        <v>0</v>
      </c>
      <c r="AP40">
        <v>0</v>
      </c>
      <c r="AQ40">
        <v>0</v>
      </c>
      <c r="AR40">
        <v>10.587442934782608</v>
      </c>
      <c r="AS40">
        <v>9.4140859838824955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635.4255115966572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1.9400000000000004</v>
      </c>
      <c r="L41">
        <v>307.81</v>
      </c>
      <c r="M41">
        <v>25.970000000000002</v>
      </c>
      <c r="N41">
        <v>33.666784759358286</v>
      </c>
      <c r="O41">
        <v>0</v>
      </c>
      <c r="P41">
        <v>38.476360541000659</v>
      </c>
      <c r="Q41">
        <v>3.4829391891891892</v>
      </c>
      <c r="R41">
        <v>6.63</v>
      </c>
      <c r="S41">
        <v>4.717073775573466</v>
      </c>
      <c r="T41">
        <v>0</v>
      </c>
      <c r="U41">
        <v>102.99</v>
      </c>
      <c r="V41">
        <v>2</v>
      </c>
      <c r="W41">
        <v>6.7321123666038929</v>
      </c>
      <c r="X41">
        <v>21.16</v>
      </c>
      <c r="Y41">
        <v>0</v>
      </c>
      <c r="Z41">
        <v>3.8475000000000001</v>
      </c>
      <c r="AA41">
        <v>0</v>
      </c>
      <c r="AB41">
        <v>3.9842599756219688</v>
      </c>
      <c r="AC41">
        <v>0</v>
      </c>
      <c r="AD41">
        <v>0</v>
      </c>
      <c r="AE41">
        <v>9.7258507698350645</v>
      </c>
      <c r="AF41">
        <v>2.6168356029816122</v>
      </c>
      <c r="AG41">
        <v>12.386240580044479</v>
      </c>
      <c r="AH41">
        <v>11.178502247662786</v>
      </c>
      <c r="AI41">
        <v>0</v>
      </c>
      <c r="AJ41">
        <v>0</v>
      </c>
      <c r="AK41">
        <v>15.317156799896384</v>
      </c>
      <c r="AL41">
        <v>0</v>
      </c>
      <c r="AM41">
        <v>0</v>
      </c>
      <c r="AN41">
        <v>0.79236607022428029</v>
      </c>
      <c r="AO41">
        <v>0</v>
      </c>
      <c r="AP41">
        <v>0.60439600000000016</v>
      </c>
      <c r="AQ41">
        <v>0</v>
      </c>
      <c r="AR41">
        <v>10.587442934782608</v>
      </c>
      <c r="AS41">
        <v>9.4140859838824955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636.02990759665715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1.9400000000000004</v>
      </c>
      <c r="L42">
        <v>307.81</v>
      </c>
      <c r="M42">
        <v>25.970000000000002</v>
      </c>
      <c r="N42">
        <v>33.666784759358286</v>
      </c>
      <c r="O42">
        <v>0</v>
      </c>
      <c r="P42">
        <v>38.476360541000659</v>
      </c>
      <c r="Q42">
        <v>3.4829391891891892</v>
      </c>
      <c r="R42">
        <v>6.63</v>
      </c>
      <c r="S42">
        <v>4.717073775573466</v>
      </c>
      <c r="T42">
        <v>0</v>
      </c>
      <c r="U42">
        <v>102.99</v>
      </c>
      <c r="V42">
        <v>2</v>
      </c>
      <c r="W42">
        <v>6.7321123666038929</v>
      </c>
      <c r="X42">
        <v>21.16</v>
      </c>
      <c r="Y42">
        <v>0</v>
      </c>
      <c r="Z42">
        <v>3.8475000000000001</v>
      </c>
      <c r="AA42">
        <v>0</v>
      </c>
      <c r="AB42">
        <v>3.9842599756219688</v>
      </c>
      <c r="AC42">
        <v>0</v>
      </c>
      <c r="AD42">
        <v>0</v>
      </c>
      <c r="AE42">
        <v>4.8642014083719838</v>
      </c>
      <c r="AF42">
        <v>2.6168356029816122</v>
      </c>
      <c r="AG42">
        <v>12.386240580044479</v>
      </c>
      <c r="AH42">
        <v>11.178502247662786</v>
      </c>
      <c r="AI42">
        <v>0</v>
      </c>
      <c r="AJ42">
        <v>0</v>
      </c>
      <c r="AK42">
        <v>15.317156799896384</v>
      </c>
      <c r="AL42">
        <v>0</v>
      </c>
      <c r="AM42">
        <v>0</v>
      </c>
      <c r="AN42">
        <v>0.79236607022428029</v>
      </c>
      <c r="AO42">
        <v>0</v>
      </c>
      <c r="AP42">
        <v>0.60439600000000016</v>
      </c>
      <c r="AQ42">
        <v>0</v>
      </c>
      <c r="AR42">
        <v>10.587442934782608</v>
      </c>
      <c r="AS42">
        <v>9.4140859838824955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631.168258235194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1.9400000000000004</v>
      </c>
      <c r="L43">
        <v>307.81</v>
      </c>
      <c r="M43">
        <v>25.970000000000002</v>
      </c>
      <c r="N43">
        <v>33.666784759358286</v>
      </c>
      <c r="O43">
        <v>0</v>
      </c>
      <c r="P43">
        <v>38.476360541000659</v>
      </c>
      <c r="Q43">
        <v>3.4829391891891892</v>
      </c>
      <c r="R43">
        <v>6.9999999999999991</v>
      </c>
      <c r="S43">
        <v>4.7400000000000011</v>
      </c>
      <c r="T43">
        <v>0</v>
      </c>
      <c r="U43">
        <v>102.99</v>
      </c>
      <c r="V43">
        <v>2</v>
      </c>
      <c r="W43">
        <v>6.7321123666038929</v>
      </c>
      <c r="X43">
        <v>21.16</v>
      </c>
      <c r="Y43">
        <v>0</v>
      </c>
      <c r="Z43">
        <v>3.8475000000000001</v>
      </c>
      <c r="AA43">
        <v>0</v>
      </c>
      <c r="AB43">
        <v>3.9842599756219688</v>
      </c>
      <c r="AC43">
        <v>0</v>
      </c>
      <c r="AD43">
        <v>0</v>
      </c>
      <c r="AE43">
        <v>4.8642014083719838</v>
      </c>
      <c r="AF43">
        <v>2.6168356029816122</v>
      </c>
      <c r="AG43">
        <v>12.386240580044479</v>
      </c>
      <c r="AH43">
        <v>11.178502247662786</v>
      </c>
      <c r="AI43">
        <v>0</v>
      </c>
      <c r="AJ43">
        <v>0</v>
      </c>
      <c r="AK43">
        <v>15.317156799896384</v>
      </c>
      <c r="AL43">
        <v>0</v>
      </c>
      <c r="AM43">
        <v>0</v>
      </c>
      <c r="AN43">
        <v>0.79236607022428029</v>
      </c>
      <c r="AO43">
        <v>0</v>
      </c>
      <c r="AP43">
        <v>0.60439600000000016</v>
      </c>
      <c r="AQ43">
        <v>0</v>
      </c>
      <c r="AR43">
        <v>10.587442934782608</v>
      </c>
      <c r="AS43">
        <v>9.4140859838824955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631.56118445962056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1.9400000000000004</v>
      </c>
      <c r="L44">
        <v>307.81</v>
      </c>
      <c r="M44">
        <v>25.970000000000002</v>
      </c>
      <c r="N44">
        <v>33.666784759358286</v>
      </c>
      <c r="O44">
        <v>0</v>
      </c>
      <c r="P44">
        <v>38.476360541000659</v>
      </c>
      <c r="Q44">
        <v>3.4829391891891892</v>
      </c>
      <c r="R44">
        <v>6.9999999999999991</v>
      </c>
      <c r="S44">
        <v>4.7400000000000011</v>
      </c>
      <c r="T44">
        <v>0</v>
      </c>
      <c r="U44">
        <v>102.99</v>
      </c>
      <c r="V44">
        <v>2</v>
      </c>
      <c r="W44">
        <v>6.7321123666038929</v>
      </c>
      <c r="X44">
        <v>21.16</v>
      </c>
      <c r="Y44">
        <v>0</v>
      </c>
      <c r="Z44">
        <v>3.8475000000000001</v>
      </c>
      <c r="AA44">
        <v>0</v>
      </c>
      <c r="AB44">
        <v>3.9842599756219688</v>
      </c>
      <c r="AC44">
        <v>0</v>
      </c>
      <c r="AD44">
        <v>0</v>
      </c>
      <c r="AE44">
        <v>4.8642014083719838</v>
      </c>
      <c r="AF44">
        <v>2.6168356029816122</v>
      </c>
      <c r="AG44">
        <v>12.386240580044479</v>
      </c>
      <c r="AH44">
        <v>6.9034523639144245</v>
      </c>
      <c r="AI44">
        <v>0</v>
      </c>
      <c r="AJ44">
        <v>0</v>
      </c>
      <c r="AK44">
        <v>15.317156799896384</v>
      </c>
      <c r="AL44">
        <v>0</v>
      </c>
      <c r="AM44">
        <v>0</v>
      </c>
      <c r="AN44">
        <v>0.79236607022428029</v>
      </c>
      <c r="AO44">
        <v>0</v>
      </c>
      <c r="AP44">
        <v>0.60439600000000016</v>
      </c>
      <c r="AQ44">
        <v>0</v>
      </c>
      <c r="AR44">
        <v>10.587442934782608</v>
      </c>
      <c r="AS44">
        <v>9.4140859838824955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627.28613457587221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1.9400000000000004</v>
      </c>
      <c r="L45">
        <v>307.81</v>
      </c>
      <c r="M45">
        <v>25.970000000000002</v>
      </c>
      <c r="N45">
        <v>33.666784759358286</v>
      </c>
      <c r="O45">
        <v>0</v>
      </c>
      <c r="P45">
        <v>38.476360541000659</v>
      </c>
      <c r="Q45">
        <v>3.72</v>
      </c>
      <c r="R45">
        <v>6.9999999999999991</v>
      </c>
      <c r="S45">
        <v>4.7400000000000011</v>
      </c>
      <c r="T45">
        <v>0</v>
      </c>
      <c r="U45">
        <v>102.99</v>
      </c>
      <c r="V45">
        <v>2</v>
      </c>
      <c r="W45">
        <v>6.7321123666038929</v>
      </c>
      <c r="X45">
        <v>21.16</v>
      </c>
      <c r="Y45">
        <v>0</v>
      </c>
      <c r="Z45">
        <v>3.8475000000000001</v>
      </c>
      <c r="AA45">
        <v>0</v>
      </c>
      <c r="AB45">
        <v>3.9842599756219688</v>
      </c>
      <c r="AC45">
        <v>0</v>
      </c>
      <c r="AD45">
        <v>0</v>
      </c>
      <c r="AE45">
        <v>4.8642014083719838</v>
      </c>
      <c r="AF45">
        <v>2.6168356029816122</v>
      </c>
      <c r="AG45">
        <v>12.386240580044479</v>
      </c>
      <c r="AH45">
        <v>0</v>
      </c>
      <c r="AI45">
        <v>0</v>
      </c>
      <c r="AJ45">
        <v>0</v>
      </c>
      <c r="AK45">
        <v>15.317156799896384</v>
      </c>
      <c r="AL45">
        <v>0</v>
      </c>
      <c r="AM45">
        <v>0</v>
      </c>
      <c r="AN45">
        <v>0.79236607022428029</v>
      </c>
      <c r="AO45">
        <v>0</v>
      </c>
      <c r="AP45">
        <v>0.22703200000000007</v>
      </c>
      <c r="AQ45">
        <v>0</v>
      </c>
      <c r="AR45">
        <v>10.587442934782608</v>
      </c>
      <c r="AS45">
        <v>9.4140859838824955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620.24237902276866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1.9400000000000004</v>
      </c>
      <c r="L46">
        <v>307.81</v>
      </c>
      <c r="M46">
        <v>25.970000000000002</v>
      </c>
      <c r="N46">
        <v>33.666784759358286</v>
      </c>
      <c r="O46">
        <v>0</v>
      </c>
      <c r="P46">
        <v>38.476360541000659</v>
      </c>
      <c r="Q46">
        <v>3.72</v>
      </c>
      <c r="R46">
        <v>6.9999999999999991</v>
      </c>
      <c r="S46">
        <v>4.7400000000000011</v>
      </c>
      <c r="T46">
        <v>0</v>
      </c>
      <c r="U46">
        <v>102.99</v>
      </c>
      <c r="V46">
        <v>2</v>
      </c>
      <c r="W46">
        <v>6.7321123666038929</v>
      </c>
      <c r="X46">
        <v>21.16</v>
      </c>
      <c r="Y46">
        <v>0</v>
      </c>
      <c r="Z46">
        <v>3.8475000000000001</v>
      </c>
      <c r="AA46">
        <v>0</v>
      </c>
      <c r="AB46">
        <v>3.9842599756219688</v>
      </c>
      <c r="AC46">
        <v>0</v>
      </c>
      <c r="AD46">
        <v>0</v>
      </c>
      <c r="AE46">
        <v>4.8642014083719838</v>
      </c>
      <c r="AF46">
        <v>2.6168356029816122</v>
      </c>
      <c r="AG46">
        <v>12.386240580044479</v>
      </c>
      <c r="AH46">
        <v>0</v>
      </c>
      <c r="AI46">
        <v>0</v>
      </c>
      <c r="AJ46">
        <v>0</v>
      </c>
      <c r="AK46">
        <v>15.317156799896384</v>
      </c>
      <c r="AL46">
        <v>0</v>
      </c>
      <c r="AM46">
        <v>0</v>
      </c>
      <c r="AN46">
        <v>0.79236607022428029</v>
      </c>
      <c r="AO46">
        <v>0</v>
      </c>
      <c r="AP46">
        <v>0.22703200000000007</v>
      </c>
      <c r="AQ46">
        <v>0</v>
      </c>
      <c r="AR46">
        <v>10.587442934782608</v>
      </c>
      <c r="AS46">
        <v>9.4140859838824955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620.24237902276866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1.9400000000000004</v>
      </c>
      <c r="L47">
        <v>307.81</v>
      </c>
      <c r="M47">
        <v>25.970000000000002</v>
      </c>
      <c r="N47">
        <v>33.666784759358286</v>
      </c>
      <c r="O47">
        <v>0</v>
      </c>
      <c r="P47">
        <v>40</v>
      </c>
      <c r="Q47">
        <v>3.72</v>
      </c>
      <c r="R47">
        <v>7.9</v>
      </c>
      <c r="S47">
        <v>4.8100000000000005</v>
      </c>
      <c r="T47">
        <v>0</v>
      </c>
      <c r="U47">
        <v>102.99</v>
      </c>
      <c r="V47">
        <v>2.88</v>
      </c>
      <c r="W47">
        <v>9.73</v>
      </c>
      <c r="X47">
        <v>31.619999999999997</v>
      </c>
      <c r="Y47">
        <v>0</v>
      </c>
      <c r="Z47">
        <v>3.8475000000000001</v>
      </c>
      <c r="AA47">
        <v>0</v>
      </c>
      <c r="AB47">
        <v>3.9842599756219688</v>
      </c>
      <c r="AC47">
        <v>0</v>
      </c>
      <c r="AD47">
        <v>0</v>
      </c>
      <c r="AE47">
        <v>4.8642014083719838</v>
      </c>
      <c r="AF47">
        <v>2.6168356029816122</v>
      </c>
      <c r="AG47">
        <v>12.386240580044479</v>
      </c>
      <c r="AH47">
        <v>0</v>
      </c>
      <c r="AI47">
        <v>0</v>
      </c>
      <c r="AJ47">
        <v>0</v>
      </c>
      <c r="AK47">
        <v>15.317156799896384</v>
      </c>
      <c r="AL47">
        <v>0</v>
      </c>
      <c r="AM47">
        <v>0</v>
      </c>
      <c r="AN47">
        <v>0.79236607022428029</v>
      </c>
      <c r="AO47">
        <v>0</v>
      </c>
      <c r="AP47">
        <v>0.22703200000000007</v>
      </c>
      <c r="AQ47">
        <v>0</v>
      </c>
      <c r="AR47">
        <v>10.587442934782608</v>
      </c>
      <c r="AS47">
        <v>9.4140859838824955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637.07390611516405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1.9400000000000004</v>
      </c>
      <c r="L48">
        <v>307.81</v>
      </c>
      <c r="M48">
        <v>25.970000000000002</v>
      </c>
      <c r="N48">
        <v>33.666784759358286</v>
      </c>
      <c r="O48">
        <v>0</v>
      </c>
      <c r="P48">
        <v>40</v>
      </c>
      <c r="Q48">
        <v>3.72</v>
      </c>
      <c r="R48">
        <v>7.9</v>
      </c>
      <c r="S48">
        <v>4.8100000000000005</v>
      </c>
      <c r="T48">
        <v>0</v>
      </c>
      <c r="U48">
        <v>102.99</v>
      </c>
      <c r="V48">
        <v>2.88</v>
      </c>
      <c r="W48">
        <v>9.73</v>
      </c>
      <c r="X48">
        <v>31.619999999999997</v>
      </c>
      <c r="Y48">
        <v>0</v>
      </c>
      <c r="Z48">
        <v>3.8475000000000001</v>
      </c>
      <c r="AA48">
        <v>0</v>
      </c>
      <c r="AB48">
        <v>0</v>
      </c>
      <c r="AC48">
        <v>0</v>
      </c>
      <c r="AD48">
        <v>0</v>
      </c>
      <c r="AE48">
        <v>4.8642014083719838</v>
      </c>
      <c r="AF48">
        <v>2.6168356029816122</v>
      </c>
      <c r="AG48">
        <v>12.386240580044479</v>
      </c>
      <c r="AH48">
        <v>0</v>
      </c>
      <c r="AI48">
        <v>0</v>
      </c>
      <c r="AJ48">
        <v>0</v>
      </c>
      <c r="AK48">
        <v>15.317156799896384</v>
      </c>
      <c r="AL48">
        <v>0</v>
      </c>
      <c r="AM48">
        <v>0</v>
      </c>
      <c r="AN48">
        <v>0.79236607022428029</v>
      </c>
      <c r="AO48">
        <v>0</v>
      </c>
      <c r="AP48">
        <v>0.22703200000000007</v>
      </c>
      <c r="AQ48">
        <v>0</v>
      </c>
      <c r="AR48">
        <v>10.587442934782608</v>
      </c>
      <c r="AS48">
        <v>9.4140859838824955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633.08964613954208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1.9400000000000004</v>
      </c>
      <c r="L49">
        <v>307.81</v>
      </c>
      <c r="M49">
        <v>26.999999999999996</v>
      </c>
      <c r="N49">
        <v>33.665828274067657</v>
      </c>
      <c r="O49">
        <v>0</v>
      </c>
      <c r="P49">
        <v>40</v>
      </c>
      <c r="Q49">
        <v>3.72</v>
      </c>
      <c r="R49">
        <v>7.9</v>
      </c>
      <c r="S49">
        <v>4.8100000000000005</v>
      </c>
      <c r="T49">
        <v>0</v>
      </c>
      <c r="U49">
        <v>102.99</v>
      </c>
      <c r="V49">
        <v>2.88</v>
      </c>
      <c r="W49">
        <v>9.73</v>
      </c>
      <c r="X49">
        <v>31.619999999999997</v>
      </c>
      <c r="Y49">
        <v>0</v>
      </c>
      <c r="Z49">
        <v>3.8475000000000001</v>
      </c>
      <c r="AA49">
        <v>0</v>
      </c>
      <c r="AB49">
        <v>0</v>
      </c>
      <c r="AC49">
        <v>0</v>
      </c>
      <c r="AD49">
        <v>0</v>
      </c>
      <c r="AE49">
        <v>4.8642014083719838</v>
      </c>
      <c r="AF49">
        <v>2.6168356029816122</v>
      </c>
      <c r="AG49">
        <v>12.386240580044479</v>
      </c>
      <c r="AH49">
        <v>0</v>
      </c>
      <c r="AI49">
        <v>0</v>
      </c>
      <c r="AJ49">
        <v>0</v>
      </c>
      <c r="AK49">
        <v>15.317156799896384</v>
      </c>
      <c r="AL49">
        <v>0</v>
      </c>
      <c r="AM49">
        <v>0</v>
      </c>
      <c r="AN49">
        <v>0.79236607022428029</v>
      </c>
      <c r="AO49">
        <v>0</v>
      </c>
      <c r="AP49">
        <v>0</v>
      </c>
      <c r="AQ49">
        <v>0</v>
      </c>
      <c r="AR49">
        <v>10.587442934782608</v>
      </c>
      <c r="AS49">
        <v>9.4140859838824955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633.8916576542515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1.9400000000000004</v>
      </c>
      <c r="L50">
        <v>307.81</v>
      </c>
      <c r="M50">
        <v>26.999999999999996</v>
      </c>
      <c r="N50">
        <v>33.665828274067657</v>
      </c>
      <c r="O50">
        <v>0</v>
      </c>
      <c r="P50">
        <v>40</v>
      </c>
      <c r="Q50">
        <v>3.72</v>
      </c>
      <c r="R50">
        <v>7.9</v>
      </c>
      <c r="S50">
        <v>4.8100000000000005</v>
      </c>
      <c r="T50">
        <v>0</v>
      </c>
      <c r="U50">
        <v>102.99</v>
      </c>
      <c r="V50">
        <v>2.88</v>
      </c>
      <c r="W50">
        <v>9.73</v>
      </c>
      <c r="X50">
        <v>31.619999999999997</v>
      </c>
      <c r="Y50">
        <v>0</v>
      </c>
      <c r="Z50">
        <v>3.8475000000000001</v>
      </c>
      <c r="AA50">
        <v>0</v>
      </c>
      <c r="AB50">
        <v>0</v>
      </c>
      <c r="AC50">
        <v>0</v>
      </c>
      <c r="AD50">
        <v>0</v>
      </c>
      <c r="AE50">
        <v>4.8642014083719838</v>
      </c>
      <c r="AF50">
        <v>2.6168356029816122</v>
      </c>
      <c r="AG50">
        <v>12.386240580044479</v>
      </c>
      <c r="AH50">
        <v>0</v>
      </c>
      <c r="AI50">
        <v>0</v>
      </c>
      <c r="AJ50">
        <v>0</v>
      </c>
      <c r="AK50">
        <v>15.317156799896384</v>
      </c>
      <c r="AL50">
        <v>0</v>
      </c>
      <c r="AM50">
        <v>0</v>
      </c>
      <c r="AN50">
        <v>0.79236607022428029</v>
      </c>
      <c r="AO50">
        <v>0</v>
      </c>
      <c r="AP50">
        <v>0</v>
      </c>
      <c r="AQ50">
        <v>0</v>
      </c>
      <c r="AR50">
        <v>10.587442934782608</v>
      </c>
      <c r="AS50">
        <v>9.4140859838824955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633.8916576542515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1.9400000000000004</v>
      </c>
      <c r="L51">
        <v>307.81</v>
      </c>
      <c r="M51">
        <v>26.999999999999996</v>
      </c>
      <c r="N51">
        <v>33.665828274067657</v>
      </c>
      <c r="O51">
        <v>0</v>
      </c>
      <c r="P51">
        <v>40</v>
      </c>
      <c r="Q51">
        <v>3.72</v>
      </c>
      <c r="R51">
        <v>7.9</v>
      </c>
      <c r="S51">
        <v>4.8100000000000005</v>
      </c>
      <c r="T51">
        <v>0</v>
      </c>
      <c r="U51">
        <v>102.99</v>
      </c>
      <c r="V51">
        <v>2.88</v>
      </c>
      <c r="W51">
        <v>9.73</v>
      </c>
      <c r="X51">
        <v>31.619999999999997</v>
      </c>
      <c r="Y51">
        <v>0</v>
      </c>
      <c r="Z51">
        <v>3.8475000000000001</v>
      </c>
      <c r="AA51">
        <v>0</v>
      </c>
      <c r="AB51">
        <v>0</v>
      </c>
      <c r="AC51">
        <v>0</v>
      </c>
      <c r="AD51">
        <v>0</v>
      </c>
      <c r="AE51">
        <v>4.8642014083719838</v>
      </c>
      <c r="AF51">
        <v>2.6168356029816122</v>
      </c>
      <c r="AG51">
        <v>12.386240580044479</v>
      </c>
      <c r="AH51">
        <v>0</v>
      </c>
      <c r="AI51">
        <v>0</v>
      </c>
      <c r="AJ51">
        <v>0</v>
      </c>
      <c r="AK51">
        <v>15.317156799896384</v>
      </c>
      <c r="AL51">
        <v>0</v>
      </c>
      <c r="AM51">
        <v>0</v>
      </c>
      <c r="AN51">
        <v>0.79236607022428029</v>
      </c>
      <c r="AO51">
        <v>0</v>
      </c>
      <c r="AP51">
        <v>0</v>
      </c>
      <c r="AQ51">
        <v>0</v>
      </c>
      <c r="AR51">
        <v>10.587442934782608</v>
      </c>
      <c r="AS51">
        <v>9.4140859838824955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633.8916576542515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1.9400000000000004</v>
      </c>
      <c r="L52">
        <v>307.81</v>
      </c>
      <c r="M52">
        <v>26.999999999999996</v>
      </c>
      <c r="N52">
        <v>33.665828274067657</v>
      </c>
      <c r="O52">
        <v>0</v>
      </c>
      <c r="P52">
        <v>40</v>
      </c>
      <c r="Q52">
        <v>3.72</v>
      </c>
      <c r="R52">
        <v>7.9</v>
      </c>
      <c r="S52">
        <v>4.8100000000000005</v>
      </c>
      <c r="T52">
        <v>0</v>
      </c>
      <c r="U52">
        <v>102.99</v>
      </c>
      <c r="V52">
        <v>2.88</v>
      </c>
      <c r="W52">
        <v>9.73</v>
      </c>
      <c r="X52">
        <v>31.619999999999997</v>
      </c>
      <c r="Y52">
        <v>0</v>
      </c>
      <c r="Z52">
        <v>3.8475000000000001</v>
      </c>
      <c r="AA52">
        <v>0</v>
      </c>
      <c r="AB52">
        <v>0</v>
      </c>
      <c r="AC52">
        <v>0</v>
      </c>
      <c r="AD52">
        <v>0</v>
      </c>
      <c r="AE52">
        <v>4.8642014083719838</v>
      </c>
      <c r="AF52">
        <v>2.6168356029816122</v>
      </c>
      <c r="AG52">
        <v>12.386240580044479</v>
      </c>
      <c r="AH52">
        <v>0</v>
      </c>
      <c r="AI52">
        <v>0</v>
      </c>
      <c r="AJ52">
        <v>0</v>
      </c>
      <c r="AK52">
        <v>15.317156799896384</v>
      </c>
      <c r="AL52">
        <v>0</v>
      </c>
      <c r="AM52">
        <v>0</v>
      </c>
      <c r="AN52">
        <v>0.79236607022428029</v>
      </c>
      <c r="AO52">
        <v>0</v>
      </c>
      <c r="AP52">
        <v>0</v>
      </c>
      <c r="AQ52">
        <v>0</v>
      </c>
      <c r="AR52">
        <v>10.587442934782608</v>
      </c>
      <c r="AS52">
        <v>9.4140859838824955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633.8916576542515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1.9400000000000004</v>
      </c>
      <c r="L53">
        <v>307.81</v>
      </c>
      <c r="M53">
        <v>27</v>
      </c>
      <c r="N53">
        <v>33.665828274067657</v>
      </c>
      <c r="O53">
        <v>0</v>
      </c>
      <c r="P53">
        <v>40</v>
      </c>
      <c r="Q53">
        <v>3.72</v>
      </c>
      <c r="R53">
        <v>7.9</v>
      </c>
      <c r="S53">
        <v>4.8100000000000005</v>
      </c>
      <c r="T53">
        <v>0</v>
      </c>
      <c r="U53">
        <v>102.99</v>
      </c>
      <c r="V53">
        <v>2.88</v>
      </c>
      <c r="W53">
        <v>9.73</v>
      </c>
      <c r="X53">
        <v>31.619999999999997</v>
      </c>
      <c r="Y53">
        <v>0</v>
      </c>
      <c r="Z53">
        <v>3.8475000000000001</v>
      </c>
      <c r="AA53">
        <v>0</v>
      </c>
      <c r="AB53">
        <v>0</v>
      </c>
      <c r="AC53">
        <v>0</v>
      </c>
      <c r="AD53">
        <v>0</v>
      </c>
      <c r="AE53">
        <v>4.8642014083719838</v>
      </c>
      <c r="AF53">
        <v>2.6168356029816122</v>
      </c>
      <c r="AG53">
        <v>12.386240580044479</v>
      </c>
      <c r="AH53">
        <v>0</v>
      </c>
      <c r="AI53">
        <v>0</v>
      </c>
      <c r="AJ53">
        <v>0</v>
      </c>
      <c r="AK53">
        <v>15.317156799896384</v>
      </c>
      <c r="AL53">
        <v>0</v>
      </c>
      <c r="AM53">
        <v>0</v>
      </c>
      <c r="AN53">
        <v>0.79236607022428029</v>
      </c>
      <c r="AO53">
        <v>0</v>
      </c>
      <c r="AP53">
        <v>0</v>
      </c>
      <c r="AQ53">
        <v>0</v>
      </c>
      <c r="AR53">
        <v>10.587442934782608</v>
      </c>
      <c r="AS53">
        <v>9.4140859838824955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633.8916576542515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1.9400000000000004</v>
      </c>
      <c r="L54">
        <v>307.81</v>
      </c>
      <c r="M54">
        <v>27</v>
      </c>
      <c r="N54">
        <v>33.665828274067657</v>
      </c>
      <c r="O54">
        <v>0</v>
      </c>
      <c r="P54">
        <v>40</v>
      </c>
      <c r="Q54">
        <v>3.72</v>
      </c>
      <c r="R54">
        <v>7.9</v>
      </c>
      <c r="S54">
        <v>4.8100000000000005</v>
      </c>
      <c r="T54">
        <v>0</v>
      </c>
      <c r="U54">
        <v>102.99</v>
      </c>
      <c r="V54">
        <v>2.88</v>
      </c>
      <c r="W54">
        <v>9.73</v>
      </c>
      <c r="X54">
        <v>31.619999999999997</v>
      </c>
      <c r="Y54">
        <v>0</v>
      </c>
      <c r="Z54">
        <v>3.8475000000000001</v>
      </c>
      <c r="AA54">
        <v>0</v>
      </c>
      <c r="AB54">
        <v>0</v>
      </c>
      <c r="AC54">
        <v>0</v>
      </c>
      <c r="AD54">
        <v>0</v>
      </c>
      <c r="AE54">
        <v>4.8642014083719838</v>
      </c>
      <c r="AF54">
        <v>2.6168356029816122</v>
      </c>
      <c r="AG54">
        <v>12.386240580044479</v>
      </c>
      <c r="AH54">
        <v>0</v>
      </c>
      <c r="AI54">
        <v>0</v>
      </c>
      <c r="AJ54">
        <v>0</v>
      </c>
      <c r="AK54">
        <v>15.317156799896384</v>
      </c>
      <c r="AL54">
        <v>0</v>
      </c>
      <c r="AM54">
        <v>0</v>
      </c>
      <c r="AN54">
        <v>0.79236607022428029</v>
      </c>
      <c r="AO54">
        <v>0</v>
      </c>
      <c r="AP54">
        <v>0</v>
      </c>
      <c r="AQ54">
        <v>0</v>
      </c>
      <c r="AR54">
        <v>10.587442934782608</v>
      </c>
      <c r="AS54">
        <v>9.4140859838824955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633.8916576542515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1.9400000000000004</v>
      </c>
      <c r="L55">
        <v>307.81</v>
      </c>
      <c r="M55">
        <v>27</v>
      </c>
      <c r="N55">
        <v>33.665828274067657</v>
      </c>
      <c r="O55">
        <v>0</v>
      </c>
      <c r="P55">
        <v>40</v>
      </c>
      <c r="Q55">
        <v>3.72</v>
      </c>
      <c r="R55">
        <v>7.9</v>
      </c>
      <c r="S55">
        <v>4.8100000000000005</v>
      </c>
      <c r="T55">
        <v>0</v>
      </c>
      <c r="U55">
        <v>102.99</v>
      </c>
      <c r="V55">
        <v>2.88</v>
      </c>
      <c r="W55">
        <v>9.73</v>
      </c>
      <c r="X55">
        <v>31.619999999999997</v>
      </c>
      <c r="Y55">
        <v>0</v>
      </c>
      <c r="Z55">
        <v>1.9237500000000001</v>
      </c>
      <c r="AA55">
        <v>0</v>
      </c>
      <c r="AB55">
        <v>0</v>
      </c>
      <c r="AC55">
        <v>0</v>
      </c>
      <c r="AD55">
        <v>0</v>
      </c>
      <c r="AE55">
        <v>1.3245123457214376</v>
      </c>
      <c r="AF55">
        <v>2.6168356029816122</v>
      </c>
      <c r="AG55">
        <v>12.386240580044479</v>
      </c>
      <c r="AH55">
        <v>0</v>
      </c>
      <c r="AI55">
        <v>0</v>
      </c>
      <c r="AJ55">
        <v>0</v>
      </c>
      <c r="AK55">
        <v>15.317156799896384</v>
      </c>
      <c r="AL55">
        <v>0</v>
      </c>
      <c r="AM55">
        <v>0</v>
      </c>
      <c r="AN55">
        <v>0.79236607022428029</v>
      </c>
      <c r="AO55">
        <v>0</v>
      </c>
      <c r="AP55">
        <v>0</v>
      </c>
      <c r="AQ55">
        <v>0</v>
      </c>
      <c r="AR55">
        <v>10.587442934782608</v>
      </c>
      <c r="AS55">
        <v>9.4140859838824955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628.42821859160108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1.9400000000000004</v>
      </c>
      <c r="L56">
        <v>307.81</v>
      </c>
      <c r="M56">
        <v>27</v>
      </c>
      <c r="N56">
        <v>33.665828274067657</v>
      </c>
      <c r="O56">
        <v>0</v>
      </c>
      <c r="P56">
        <v>40</v>
      </c>
      <c r="Q56">
        <v>3.72</v>
      </c>
      <c r="R56">
        <v>7.9</v>
      </c>
      <c r="S56">
        <v>4.8100000000000005</v>
      </c>
      <c r="T56">
        <v>0</v>
      </c>
      <c r="U56">
        <v>102.99</v>
      </c>
      <c r="V56">
        <v>2.88</v>
      </c>
      <c r="W56">
        <v>9.73</v>
      </c>
      <c r="X56">
        <v>31.619999999999997</v>
      </c>
      <c r="Y56">
        <v>0</v>
      </c>
      <c r="Z56">
        <v>1.9237500000000001</v>
      </c>
      <c r="AA56">
        <v>0</v>
      </c>
      <c r="AB56">
        <v>0</v>
      </c>
      <c r="AC56">
        <v>0</v>
      </c>
      <c r="AD56">
        <v>0</v>
      </c>
      <c r="AE56">
        <v>1.3245123457214376</v>
      </c>
      <c r="AF56">
        <v>1.890082058896809</v>
      </c>
      <c r="AG56">
        <v>12.386240580044479</v>
      </c>
      <c r="AH56">
        <v>0</v>
      </c>
      <c r="AI56">
        <v>0</v>
      </c>
      <c r="AJ56">
        <v>0</v>
      </c>
      <c r="AK56">
        <v>15.317156799896384</v>
      </c>
      <c r="AL56">
        <v>0</v>
      </c>
      <c r="AM56">
        <v>0</v>
      </c>
      <c r="AN56">
        <v>0.79236607022428029</v>
      </c>
      <c r="AO56">
        <v>0</v>
      </c>
      <c r="AP56">
        <v>0</v>
      </c>
      <c r="AQ56">
        <v>0</v>
      </c>
      <c r="AR56">
        <v>10.587442934782608</v>
      </c>
      <c r="AS56">
        <v>9.4140859838824955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627.70146504751631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1.9400000000000004</v>
      </c>
      <c r="L57">
        <v>307.81</v>
      </c>
      <c r="M57">
        <v>27</v>
      </c>
      <c r="N57">
        <v>33.665828274067657</v>
      </c>
      <c r="O57">
        <v>0</v>
      </c>
      <c r="P57">
        <v>40</v>
      </c>
      <c r="Q57">
        <v>3.72</v>
      </c>
      <c r="R57">
        <v>7.9</v>
      </c>
      <c r="S57">
        <v>4.8100000000000005</v>
      </c>
      <c r="T57">
        <v>0</v>
      </c>
      <c r="U57">
        <v>102.99</v>
      </c>
      <c r="V57">
        <v>2.88</v>
      </c>
      <c r="W57">
        <v>9.73</v>
      </c>
      <c r="X57">
        <v>31.619999999999997</v>
      </c>
      <c r="Y57">
        <v>0</v>
      </c>
      <c r="Z57">
        <v>1.9237500000000001</v>
      </c>
      <c r="AA57">
        <v>0</v>
      </c>
      <c r="AB57">
        <v>0</v>
      </c>
      <c r="AC57">
        <v>0</v>
      </c>
      <c r="AD57">
        <v>0</v>
      </c>
      <c r="AE57">
        <v>1.3245123457214376</v>
      </c>
      <c r="AF57">
        <v>1.890082058896809</v>
      </c>
      <c r="AG57">
        <v>12.386240580044479</v>
      </c>
      <c r="AH57">
        <v>0</v>
      </c>
      <c r="AI57">
        <v>0</v>
      </c>
      <c r="AJ57">
        <v>0</v>
      </c>
      <c r="AK57">
        <v>15.317156799896384</v>
      </c>
      <c r="AL57">
        <v>0</v>
      </c>
      <c r="AM57">
        <v>0</v>
      </c>
      <c r="AN57">
        <v>0.79236607022428029</v>
      </c>
      <c r="AO57">
        <v>0</v>
      </c>
      <c r="AP57">
        <v>7.3632000000000017E-2</v>
      </c>
      <c r="AQ57">
        <v>0</v>
      </c>
      <c r="AR57">
        <v>10.587442934782608</v>
      </c>
      <c r="AS57">
        <v>9.4140859838824955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627.77509704751628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1.9400000000000004</v>
      </c>
      <c r="L58">
        <v>307.81</v>
      </c>
      <c r="M58">
        <v>27</v>
      </c>
      <c r="N58">
        <v>33.665828274067657</v>
      </c>
      <c r="O58">
        <v>0</v>
      </c>
      <c r="P58">
        <v>40</v>
      </c>
      <c r="Q58">
        <v>3.72</v>
      </c>
      <c r="R58">
        <v>7.9</v>
      </c>
      <c r="S58">
        <v>4.8100000000000005</v>
      </c>
      <c r="T58">
        <v>0</v>
      </c>
      <c r="U58">
        <v>102.99</v>
      </c>
      <c r="V58">
        <v>2.88</v>
      </c>
      <c r="W58">
        <v>9.73</v>
      </c>
      <c r="X58">
        <v>31.619999999999997</v>
      </c>
      <c r="Y58">
        <v>0</v>
      </c>
      <c r="Z58">
        <v>1.9237500000000001</v>
      </c>
      <c r="AA58">
        <v>0</v>
      </c>
      <c r="AB58">
        <v>0</v>
      </c>
      <c r="AC58">
        <v>0</v>
      </c>
      <c r="AD58">
        <v>0</v>
      </c>
      <c r="AE58">
        <v>1.3245123457214376</v>
      </c>
      <c r="AF58">
        <v>1.890082058896809</v>
      </c>
      <c r="AG58">
        <v>12.386240580044479</v>
      </c>
      <c r="AH58">
        <v>0</v>
      </c>
      <c r="AI58">
        <v>0</v>
      </c>
      <c r="AJ58">
        <v>0</v>
      </c>
      <c r="AK58">
        <v>15.317156799896384</v>
      </c>
      <c r="AL58">
        <v>0</v>
      </c>
      <c r="AM58">
        <v>0</v>
      </c>
      <c r="AN58">
        <v>0.79236607022428029</v>
      </c>
      <c r="AO58">
        <v>0</v>
      </c>
      <c r="AP58">
        <v>7.3632000000000017E-2</v>
      </c>
      <c r="AQ58">
        <v>0</v>
      </c>
      <c r="AR58">
        <v>10.587442934782608</v>
      </c>
      <c r="AS58">
        <v>9.4140859838824955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627.77509704751628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1.9400000000000004</v>
      </c>
      <c r="L59">
        <v>307.81</v>
      </c>
      <c r="M59">
        <v>27</v>
      </c>
      <c r="N59">
        <v>33.665828274067657</v>
      </c>
      <c r="O59">
        <v>0</v>
      </c>
      <c r="P59">
        <v>39.997123957434574</v>
      </c>
      <c r="Q59">
        <v>3.72</v>
      </c>
      <c r="R59">
        <v>7.9</v>
      </c>
      <c r="S59">
        <v>4.8100000000000005</v>
      </c>
      <c r="T59">
        <v>0</v>
      </c>
      <c r="U59">
        <v>102.99</v>
      </c>
      <c r="V59">
        <v>2.88</v>
      </c>
      <c r="W59">
        <v>9.73</v>
      </c>
      <c r="X59">
        <v>31.619999999999997</v>
      </c>
      <c r="Y59">
        <v>0</v>
      </c>
      <c r="Z59">
        <v>1.9237500000000001</v>
      </c>
      <c r="AA59">
        <v>0</v>
      </c>
      <c r="AB59">
        <v>0</v>
      </c>
      <c r="AC59">
        <v>0</v>
      </c>
      <c r="AD59">
        <v>0</v>
      </c>
      <c r="AE59">
        <v>4.8642014083719838</v>
      </c>
      <c r="AF59">
        <v>2.6168356029816122</v>
      </c>
      <c r="AG59">
        <v>12.386240580044479</v>
      </c>
      <c r="AH59">
        <v>0</v>
      </c>
      <c r="AI59">
        <v>0</v>
      </c>
      <c r="AJ59">
        <v>0</v>
      </c>
      <c r="AK59">
        <v>15.317156799896384</v>
      </c>
      <c r="AL59">
        <v>0</v>
      </c>
      <c r="AM59">
        <v>0</v>
      </c>
      <c r="AN59">
        <v>0.79236607022428029</v>
      </c>
      <c r="AO59">
        <v>0</v>
      </c>
      <c r="AP59">
        <v>7.3632000000000017E-2</v>
      </c>
      <c r="AQ59">
        <v>0</v>
      </c>
      <c r="AR59">
        <v>10.424842391304345</v>
      </c>
      <c r="AS59">
        <v>9.4140859838824955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631.87606306820771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1.9400000000000004</v>
      </c>
      <c r="L60">
        <v>307.81</v>
      </c>
      <c r="M60">
        <v>27</v>
      </c>
      <c r="N60">
        <v>33.665828274067657</v>
      </c>
      <c r="O60">
        <v>0</v>
      </c>
      <c r="P60">
        <v>39.997123957434574</v>
      </c>
      <c r="Q60">
        <v>3.72</v>
      </c>
      <c r="R60">
        <v>7.9</v>
      </c>
      <c r="S60">
        <v>4.8100000000000005</v>
      </c>
      <c r="T60">
        <v>0</v>
      </c>
      <c r="U60">
        <v>102.99</v>
      </c>
      <c r="V60">
        <v>2.88</v>
      </c>
      <c r="W60">
        <v>9.73</v>
      </c>
      <c r="X60">
        <v>31.619999999999997</v>
      </c>
      <c r="Y60">
        <v>0</v>
      </c>
      <c r="Z60">
        <v>1.9237500000000001</v>
      </c>
      <c r="AA60">
        <v>0</v>
      </c>
      <c r="AB60">
        <v>0</v>
      </c>
      <c r="AC60">
        <v>0</v>
      </c>
      <c r="AD60">
        <v>0</v>
      </c>
      <c r="AE60">
        <v>4.8642014083719838</v>
      </c>
      <c r="AF60">
        <v>2.6168356029816122</v>
      </c>
      <c r="AG60">
        <v>12.386240580044479</v>
      </c>
      <c r="AH60">
        <v>6.9034523639144245</v>
      </c>
      <c r="AI60">
        <v>0</v>
      </c>
      <c r="AJ60">
        <v>0</v>
      </c>
      <c r="AK60">
        <v>15.317156799896384</v>
      </c>
      <c r="AL60">
        <v>0</v>
      </c>
      <c r="AM60">
        <v>0</v>
      </c>
      <c r="AN60">
        <v>0.79236607022428029</v>
      </c>
      <c r="AO60">
        <v>0</v>
      </c>
      <c r="AP60">
        <v>7.3632000000000017E-2</v>
      </c>
      <c r="AQ60">
        <v>0</v>
      </c>
      <c r="AR60">
        <v>10.424842391304345</v>
      </c>
      <c r="AS60">
        <v>9.4140859838824955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638.77951543212214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1.9400000000000004</v>
      </c>
      <c r="L61">
        <v>307.81</v>
      </c>
      <c r="M61">
        <v>26.999999999999996</v>
      </c>
      <c r="N61">
        <v>33.665828274067657</v>
      </c>
      <c r="O61">
        <v>0</v>
      </c>
      <c r="P61">
        <v>39.999999999999993</v>
      </c>
      <c r="Q61">
        <v>3.72</v>
      </c>
      <c r="R61">
        <v>7.9</v>
      </c>
      <c r="S61">
        <v>4.8100000000000005</v>
      </c>
      <c r="T61">
        <v>0</v>
      </c>
      <c r="U61">
        <v>102.99</v>
      </c>
      <c r="V61">
        <v>2.88</v>
      </c>
      <c r="W61">
        <v>9.5500000000000007</v>
      </c>
      <c r="X61">
        <v>29.89</v>
      </c>
      <c r="Y61">
        <v>0</v>
      </c>
      <c r="Z61">
        <v>1.9237500000000001</v>
      </c>
      <c r="AA61">
        <v>0</v>
      </c>
      <c r="AB61">
        <v>0</v>
      </c>
      <c r="AC61">
        <v>0</v>
      </c>
      <c r="AD61">
        <v>0</v>
      </c>
      <c r="AE61">
        <v>4.8642014083719838</v>
      </c>
      <c r="AF61">
        <v>2.6168356029816122</v>
      </c>
      <c r="AG61">
        <v>12.386240580044479</v>
      </c>
      <c r="AH61">
        <v>6.9034523639144245</v>
      </c>
      <c r="AI61">
        <v>0</v>
      </c>
      <c r="AJ61">
        <v>0</v>
      </c>
      <c r="AK61">
        <v>15.317156799896384</v>
      </c>
      <c r="AL61">
        <v>0</v>
      </c>
      <c r="AM61">
        <v>0</v>
      </c>
      <c r="AN61">
        <v>0.79236607022428029</v>
      </c>
      <c r="AO61">
        <v>0</v>
      </c>
      <c r="AP61">
        <v>7.3632000000000017E-2</v>
      </c>
      <c r="AQ61">
        <v>0</v>
      </c>
      <c r="AR61">
        <v>10.424842391304345</v>
      </c>
      <c r="AS61">
        <v>9.4140859838824955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636.87239147468756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1.9400000000000004</v>
      </c>
      <c r="L62">
        <v>307.81</v>
      </c>
      <c r="M62">
        <v>26.999999999999996</v>
      </c>
      <c r="N62">
        <v>33.665828274067657</v>
      </c>
      <c r="O62">
        <v>0</v>
      </c>
      <c r="P62">
        <v>39.999999999999993</v>
      </c>
      <c r="Q62">
        <v>3.72</v>
      </c>
      <c r="R62">
        <v>7.9</v>
      </c>
      <c r="S62">
        <v>4.8100000000000005</v>
      </c>
      <c r="T62">
        <v>0</v>
      </c>
      <c r="U62">
        <v>102.99</v>
      </c>
      <c r="V62">
        <v>2.88</v>
      </c>
      <c r="W62">
        <v>9.5500000000000007</v>
      </c>
      <c r="X62">
        <v>29.51</v>
      </c>
      <c r="Y62">
        <v>0</v>
      </c>
      <c r="Z62">
        <v>1.9237500000000001</v>
      </c>
      <c r="AA62">
        <v>0</v>
      </c>
      <c r="AB62">
        <v>0</v>
      </c>
      <c r="AC62">
        <v>0</v>
      </c>
      <c r="AD62">
        <v>0</v>
      </c>
      <c r="AE62">
        <v>4.8642014083719838</v>
      </c>
      <c r="AF62">
        <v>2.6168356029816122</v>
      </c>
      <c r="AG62">
        <v>12.386240580044479</v>
      </c>
      <c r="AH62">
        <v>6.9034523639144245</v>
      </c>
      <c r="AI62">
        <v>0</v>
      </c>
      <c r="AJ62">
        <v>0</v>
      </c>
      <c r="AK62">
        <v>15.317156799896384</v>
      </c>
      <c r="AL62">
        <v>0</v>
      </c>
      <c r="AM62">
        <v>0</v>
      </c>
      <c r="AN62">
        <v>0.79236607022428029</v>
      </c>
      <c r="AO62">
        <v>0</v>
      </c>
      <c r="AP62">
        <v>7.3632000000000017E-2</v>
      </c>
      <c r="AQ62">
        <v>0</v>
      </c>
      <c r="AR62">
        <v>10.424842391304345</v>
      </c>
      <c r="AS62">
        <v>9.4140859838824955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636.49239147468757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1.9400000000000004</v>
      </c>
      <c r="L63">
        <v>307.81</v>
      </c>
      <c r="M63">
        <v>26.999999999999996</v>
      </c>
      <c r="N63">
        <v>33.666430615922827</v>
      </c>
      <c r="O63">
        <v>0</v>
      </c>
      <c r="P63">
        <v>38.510000000000005</v>
      </c>
      <c r="Q63">
        <v>3.72</v>
      </c>
      <c r="R63">
        <v>7.9</v>
      </c>
      <c r="S63">
        <v>4.8100000000000005</v>
      </c>
      <c r="T63">
        <v>0</v>
      </c>
      <c r="U63">
        <v>102.99</v>
      </c>
      <c r="V63">
        <v>2.88</v>
      </c>
      <c r="W63">
        <v>9.27</v>
      </c>
      <c r="X63">
        <v>28.73</v>
      </c>
      <c r="Y63">
        <v>0</v>
      </c>
      <c r="Z63">
        <v>1.9237500000000001</v>
      </c>
      <c r="AA63">
        <v>0</v>
      </c>
      <c r="AB63">
        <v>0</v>
      </c>
      <c r="AC63">
        <v>0</v>
      </c>
      <c r="AD63">
        <v>2.5339402593724167</v>
      </c>
      <c r="AE63">
        <v>4.8642014083719838</v>
      </c>
      <c r="AF63">
        <v>2.6168356029816122</v>
      </c>
      <c r="AG63">
        <v>12.386240580044479</v>
      </c>
      <c r="AH63">
        <v>6.9034523639144245</v>
      </c>
      <c r="AI63">
        <v>0</v>
      </c>
      <c r="AJ63">
        <v>0</v>
      </c>
      <c r="AK63">
        <v>15.317156799896384</v>
      </c>
      <c r="AL63">
        <v>0</v>
      </c>
      <c r="AM63">
        <v>0</v>
      </c>
      <c r="AN63">
        <v>0.79236607022428029</v>
      </c>
      <c r="AO63">
        <v>0</v>
      </c>
      <c r="AP63">
        <v>7.3632000000000017E-2</v>
      </c>
      <c r="AQ63">
        <v>0</v>
      </c>
      <c r="AR63">
        <v>10.424842391304345</v>
      </c>
      <c r="AS63">
        <v>9.4140859838824955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636.47693407591521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1.9400000000000004</v>
      </c>
      <c r="L64">
        <v>307.81</v>
      </c>
      <c r="M64">
        <v>26.999999999999996</v>
      </c>
      <c r="N64">
        <v>33.666430615922827</v>
      </c>
      <c r="O64">
        <v>0</v>
      </c>
      <c r="P64">
        <v>38.510000000000005</v>
      </c>
      <c r="Q64">
        <v>3.72</v>
      </c>
      <c r="R64">
        <v>7.9</v>
      </c>
      <c r="S64">
        <v>4.8100000000000005</v>
      </c>
      <c r="T64">
        <v>0</v>
      </c>
      <c r="U64">
        <v>102.99</v>
      </c>
      <c r="V64">
        <v>2.88</v>
      </c>
      <c r="W64">
        <v>9.2430677290836645</v>
      </c>
      <c r="X64">
        <v>28.73</v>
      </c>
      <c r="Y64">
        <v>0</v>
      </c>
      <c r="Z64">
        <v>1.9237500000000001</v>
      </c>
      <c r="AA64">
        <v>0</v>
      </c>
      <c r="AB64">
        <v>0</v>
      </c>
      <c r="AC64">
        <v>0</v>
      </c>
      <c r="AD64">
        <v>2.5339402593724167</v>
      </c>
      <c r="AE64">
        <v>4.8642014083719838</v>
      </c>
      <c r="AF64">
        <v>2.6168356029816122</v>
      </c>
      <c r="AG64">
        <v>12.386240580044479</v>
      </c>
      <c r="AH64">
        <v>6.9034523639144245</v>
      </c>
      <c r="AI64">
        <v>0</v>
      </c>
      <c r="AJ64">
        <v>0</v>
      </c>
      <c r="AK64">
        <v>15.317156799896384</v>
      </c>
      <c r="AL64">
        <v>0</v>
      </c>
      <c r="AM64">
        <v>0</v>
      </c>
      <c r="AN64">
        <v>0.79236607022428029</v>
      </c>
      <c r="AO64">
        <v>0</v>
      </c>
      <c r="AP64">
        <v>7.3632000000000017E-2</v>
      </c>
      <c r="AQ64">
        <v>0</v>
      </c>
      <c r="AR64">
        <v>10.424842391304345</v>
      </c>
      <c r="AS64">
        <v>9.4140859838824955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636.45000180499892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1.9400000000000004</v>
      </c>
      <c r="L65">
        <v>308.16877498718605</v>
      </c>
      <c r="M65">
        <v>27</v>
      </c>
      <c r="N65">
        <v>34.599999999999994</v>
      </c>
      <c r="O65">
        <v>0</v>
      </c>
      <c r="P65">
        <v>40</v>
      </c>
      <c r="Q65">
        <v>3.72</v>
      </c>
      <c r="R65">
        <v>7.9</v>
      </c>
      <c r="S65">
        <v>4.8100000000000005</v>
      </c>
      <c r="T65">
        <v>0</v>
      </c>
      <c r="U65">
        <v>102.99</v>
      </c>
      <c r="V65">
        <v>2.88</v>
      </c>
      <c r="W65">
        <v>9.1500000000000021</v>
      </c>
      <c r="X65">
        <v>26.156932098041519</v>
      </c>
      <c r="Y65">
        <v>0</v>
      </c>
      <c r="Z65">
        <v>1.9237500000000001</v>
      </c>
      <c r="AA65">
        <v>0</v>
      </c>
      <c r="AB65">
        <v>0</v>
      </c>
      <c r="AC65">
        <v>0</v>
      </c>
      <c r="AD65">
        <v>2.5339402593724167</v>
      </c>
      <c r="AE65">
        <v>4.8642014083719838</v>
      </c>
      <c r="AF65">
        <v>2.6168356029816122</v>
      </c>
      <c r="AG65">
        <v>12.386240580044479</v>
      </c>
      <c r="AH65">
        <v>13.804307492176511</v>
      </c>
      <c r="AI65">
        <v>0</v>
      </c>
      <c r="AJ65">
        <v>0</v>
      </c>
      <c r="AK65">
        <v>15.317156799896384</v>
      </c>
      <c r="AL65">
        <v>0</v>
      </c>
      <c r="AM65">
        <v>0</v>
      </c>
      <c r="AN65">
        <v>0.79236607022428029</v>
      </c>
      <c r="AO65">
        <v>0</v>
      </c>
      <c r="AP65">
        <v>7.3632000000000017E-2</v>
      </c>
      <c r="AQ65">
        <v>0</v>
      </c>
      <c r="AR65">
        <v>10.424842391304345</v>
      </c>
      <c r="AS65">
        <v>9.4140859838824955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643.4670656734819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1.9400000000000004</v>
      </c>
      <c r="L66">
        <v>308.16877498718605</v>
      </c>
      <c r="M66">
        <v>27</v>
      </c>
      <c r="N66">
        <v>34.599999999999994</v>
      </c>
      <c r="O66">
        <v>0</v>
      </c>
      <c r="P66">
        <v>40</v>
      </c>
      <c r="Q66">
        <v>3.72</v>
      </c>
      <c r="R66">
        <v>7.9</v>
      </c>
      <c r="S66">
        <v>4.8100000000000005</v>
      </c>
      <c r="T66">
        <v>0</v>
      </c>
      <c r="U66">
        <v>102.99</v>
      </c>
      <c r="V66">
        <v>2.88</v>
      </c>
      <c r="W66">
        <v>9.1500000000000021</v>
      </c>
      <c r="X66">
        <v>26.05</v>
      </c>
      <c r="Y66">
        <v>0</v>
      </c>
      <c r="Z66">
        <v>1.9237500000000001</v>
      </c>
      <c r="AA66">
        <v>0</v>
      </c>
      <c r="AB66">
        <v>0</v>
      </c>
      <c r="AC66">
        <v>0</v>
      </c>
      <c r="AD66">
        <v>2.5339402593724167</v>
      </c>
      <c r="AE66">
        <v>4.8642014083719838</v>
      </c>
      <c r="AF66">
        <v>2.6168356029816122</v>
      </c>
      <c r="AG66">
        <v>12.386240580044479</v>
      </c>
      <c r="AH66">
        <v>13.804307492176511</v>
      </c>
      <c r="AI66">
        <v>0</v>
      </c>
      <c r="AJ66">
        <v>0</v>
      </c>
      <c r="AK66">
        <v>15.317156799896384</v>
      </c>
      <c r="AL66">
        <v>0</v>
      </c>
      <c r="AM66">
        <v>0</v>
      </c>
      <c r="AN66">
        <v>0.79236607022428029</v>
      </c>
      <c r="AO66">
        <v>0</v>
      </c>
      <c r="AP66">
        <v>7.3632000000000017E-2</v>
      </c>
      <c r="AQ66">
        <v>0</v>
      </c>
      <c r="AR66">
        <v>10.424842391304345</v>
      </c>
      <c r="AS66">
        <v>9.4140859838824955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643.36013357544039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1.9000000000000001</v>
      </c>
      <c r="L67">
        <v>308.16877498718605</v>
      </c>
      <c r="M67">
        <v>25.970000000000002</v>
      </c>
      <c r="N67">
        <v>33.665828274067657</v>
      </c>
      <c r="O67">
        <v>0</v>
      </c>
      <c r="P67">
        <v>38.39</v>
      </c>
      <c r="Q67">
        <v>3.49</v>
      </c>
      <c r="R67">
        <v>6.6599999999999993</v>
      </c>
      <c r="S67">
        <v>4.8100000000000005</v>
      </c>
      <c r="T67">
        <v>0</v>
      </c>
      <c r="U67">
        <v>102.99</v>
      </c>
      <c r="V67">
        <v>2.88</v>
      </c>
      <c r="W67">
        <v>8.39</v>
      </c>
      <c r="X67">
        <v>22.639999999999997</v>
      </c>
      <c r="Y67">
        <v>0</v>
      </c>
      <c r="Z67">
        <v>1.9237500000000001</v>
      </c>
      <c r="AA67">
        <v>0</v>
      </c>
      <c r="AB67">
        <v>0</v>
      </c>
      <c r="AC67">
        <v>0</v>
      </c>
      <c r="AD67">
        <v>2.5339402593724167</v>
      </c>
      <c r="AE67">
        <v>4.8642014083719838</v>
      </c>
      <c r="AF67">
        <v>2.6168356029816122</v>
      </c>
      <c r="AG67">
        <v>12.386240580044479</v>
      </c>
      <c r="AH67">
        <v>13.804307492176511</v>
      </c>
      <c r="AI67">
        <v>1.0527880010290469</v>
      </c>
      <c r="AJ67">
        <v>0</v>
      </c>
      <c r="AK67">
        <v>15.317156799896384</v>
      </c>
      <c r="AL67">
        <v>0</v>
      </c>
      <c r="AM67">
        <v>0</v>
      </c>
      <c r="AN67">
        <v>0.79236607022428029</v>
      </c>
      <c r="AO67">
        <v>0</v>
      </c>
      <c r="AP67">
        <v>7.3632000000000017E-2</v>
      </c>
      <c r="AQ67">
        <v>3.0305206767970789</v>
      </c>
      <c r="AR67">
        <v>10.424842391304345</v>
      </c>
      <c r="AS67">
        <v>9.4140859838824955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638.18927052733432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1.9399463614244636</v>
      </c>
      <c r="L68">
        <v>308.16877498718605</v>
      </c>
      <c r="M68">
        <v>23.577183805087785</v>
      </c>
      <c r="N68">
        <v>32.08</v>
      </c>
      <c r="O68">
        <v>0</v>
      </c>
      <c r="P68">
        <v>38.39</v>
      </c>
      <c r="Q68">
        <v>3.49</v>
      </c>
      <c r="R68">
        <v>6.6599999999999993</v>
      </c>
      <c r="S68">
        <v>4.8100000000000005</v>
      </c>
      <c r="T68">
        <v>0</v>
      </c>
      <c r="U68">
        <v>102.99</v>
      </c>
      <c r="V68">
        <v>2.88</v>
      </c>
      <c r="W68">
        <v>6.7321123666038929</v>
      </c>
      <c r="X68">
        <v>21.16</v>
      </c>
      <c r="Y68">
        <v>0</v>
      </c>
      <c r="Z68">
        <v>1.9237500000000001</v>
      </c>
      <c r="AA68">
        <v>3.2513038959471809</v>
      </c>
      <c r="AB68">
        <v>0</v>
      </c>
      <c r="AC68">
        <v>0</v>
      </c>
      <c r="AD68">
        <v>2.5339402593724167</v>
      </c>
      <c r="AE68">
        <v>4.8642014083719838</v>
      </c>
      <c r="AF68">
        <v>2.6168356029816122</v>
      </c>
      <c r="AG68">
        <v>12.386240580044479</v>
      </c>
      <c r="AH68">
        <v>13.804307492176511</v>
      </c>
      <c r="AI68">
        <v>1.0527880010290469</v>
      </c>
      <c r="AJ68">
        <v>0</v>
      </c>
      <c r="AK68">
        <v>15.317156799896384</v>
      </c>
      <c r="AL68">
        <v>0</v>
      </c>
      <c r="AM68">
        <v>0</v>
      </c>
      <c r="AN68">
        <v>0.79236607022428029</v>
      </c>
      <c r="AO68">
        <v>0</v>
      </c>
      <c r="AP68">
        <v>7.3632000000000017E-2</v>
      </c>
      <c r="AQ68">
        <v>3.0305206767970789</v>
      </c>
      <c r="AR68">
        <v>10.424842391304345</v>
      </c>
      <c r="AS68">
        <v>9.4140859838824955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634.36398868232993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1.9399463614244636</v>
      </c>
      <c r="L69">
        <v>308.16877498718605</v>
      </c>
      <c r="M69">
        <v>25.970000000000002</v>
      </c>
      <c r="N69">
        <v>33.666784759358286</v>
      </c>
      <c r="O69">
        <v>0</v>
      </c>
      <c r="P69">
        <v>38.39</v>
      </c>
      <c r="Q69">
        <v>3.7829554339327607</v>
      </c>
      <c r="R69">
        <v>7.6899999999999995</v>
      </c>
      <c r="S69">
        <v>5.15</v>
      </c>
      <c r="T69">
        <v>0</v>
      </c>
      <c r="U69">
        <v>102.99</v>
      </c>
      <c r="V69">
        <v>2.88</v>
      </c>
      <c r="W69">
        <v>9.5299999999999994</v>
      </c>
      <c r="X69">
        <v>29.57</v>
      </c>
      <c r="Y69">
        <v>0</v>
      </c>
      <c r="Z69">
        <v>1.9237500000000001</v>
      </c>
      <c r="AA69">
        <v>3.360758656024974</v>
      </c>
      <c r="AB69">
        <v>0</v>
      </c>
      <c r="AC69">
        <v>0</v>
      </c>
      <c r="AD69">
        <v>2.5339402593724167</v>
      </c>
      <c r="AE69">
        <v>4.8642014083719838</v>
      </c>
      <c r="AF69">
        <v>2.6168356029816122</v>
      </c>
      <c r="AG69">
        <v>12.386240580044479</v>
      </c>
      <c r="AH69">
        <v>13.804307492176511</v>
      </c>
      <c r="AI69">
        <v>4.1346782994409548</v>
      </c>
      <c r="AJ69">
        <v>0</v>
      </c>
      <c r="AK69">
        <v>15.317156799896384</v>
      </c>
      <c r="AL69">
        <v>0</v>
      </c>
      <c r="AM69">
        <v>0</v>
      </c>
      <c r="AN69">
        <v>0.79236607022428029</v>
      </c>
      <c r="AO69">
        <v>0</v>
      </c>
      <c r="AP69">
        <v>7.3632000000000017E-2</v>
      </c>
      <c r="AQ69">
        <v>3.0305206767970789</v>
      </c>
      <c r="AR69">
        <v>10.424842391304345</v>
      </c>
      <c r="AS69">
        <v>9.4140859838824955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654.40577776241889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1.9399463614244636</v>
      </c>
      <c r="L70">
        <v>308.16877498718605</v>
      </c>
      <c r="M70">
        <v>19.210000000000008</v>
      </c>
      <c r="N70">
        <v>33.667154808179824</v>
      </c>
      <c r="O70">
        <v>0</v>
      </c>
      <c r="P70">
        <v>38.39</v>
      </c>
      <c r="Q70">
        <v>3.7829554339327607</v>
      </c>
      <c r="R70">
        <v>7.6899999999999995</v>
      </c>
      <c r="S70">
        <v>5.15</v>
      </c>
      <c r="T70">
        <v>0</v>
      </c>
      <c r="U70">
        <v>102.99</v>
      </c>
      <c r="V70">
        <v>2.88</v>
      </c>
      <c r="W70">
        <v>9.5299999999999994</v>
      </c>
      <c r="X70">
        <v>28.7</v>
      </c>
      <c r="Y70">
        <v>0</v>
      </c>
      <c r="Z70">
        <v>1.9237500000000001</v>
      </c>
      <c r="AA70">
        <v>3.360758656024974</v>
      </c>
      <c r="AB70">
        <v>0</v>
      </c>
      <c r="AC70">
        <v>0</v>
      </c>
      <c r="AD70">
        <v>2.5339402593724167</v>
      </c>
      <c r="AE70">
        <v>4.8642014083719838</v>
      </c>
      <c r="AF70">
        <v>2.6168356029816122</v>
      </c>
      <c r="AG70">
        <v>12.386240580044479</v>
      </c>
      <c r="AH70">
        <v>13.804307492176511</v>
      </c>
      <c r="AI70">
        <v>4.1346782994409548</v>
      </c>
      <c r="AJ70">
        <v>0</v>
      </c>
      <c r="AK70">
        <v>15.317156799896384</v>
      </c>
      <c r="AL70">
        <v>0</v>
      </c>
      <c r="AM70">
        <v>0</v>
      </c>
      <c r="AN70">
        <v>0.79236607022428029</v>
      </c>
      <c r="AO70">
        <v>0</v>
      </c>
      <c r="AP70">
        <v>7.3632000000000017E-2</v>
      </c>
      <c r="AQ70">
        <v>5.9862434706477323</v>
      </c>
      <c r="AR70">
        <v>10.424842391304345</v>
      </c>
      <c r="AS70">
        <v>9.4140859838824955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649.7318706050911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1.9399463614244636</v>
      </c>
      <c r="L71">
        <v>309.23</v>
      </c>
      <c r="M71">
        <v>23.049650917099335</v>
      </c>
      <c r="N71">
        <v>33.667154808179824</v>
      </c>
      <c r="O71">
        <v>0</v>
      </c>
      <c r="P71">
        <v>38.39</v>
      </c>
      <c r="Q71">
        <v>3.8229520865533226</v>
      </c>
      <c r="R71">
        <v>7.62</v>
      </c>
      <c r="S71">
        <v>5.15</v>
      </c>
      <c r="T71">
        <v>0</v>
      </c>
      <c r="U71">
        <v>102.99</v>
      </c>
      <c r="V71">
        <v>2.88</v>
      </c>
      <c r="W71">
        <v>9.193067423230973</v>
      </c>
      <c r="X71">
        <v>27.32</v>
      </c>
      <c r="Y71">
        <v>0</v>
      </c>
      <c r="Z71">
        <v>1.9237500000000001</v>
      </c>
      <c r="AA71">
        <v>6.7240049202335355</v>
      </c>
      <c r="AB71">
        <v>0</v>
      </c>
      <c r="AC71">
        <v>0</v>
      </c>
      <c r="AD71">
        <v>2.5339402593724167</v>
      </c>
      <c r="AE71">
        <v>4.8642014083719838</v>
      </c>
      <c r="AF71">
        <v>2.6168356029816122</v>
      </c>
      <c r="AG71">
        <v>12.386240580044479</v>
      </c>
      <c r="AH71">
        <v>13.804307492176511</v>
      </c>
      <c r="AI71">
        <v>4.8076469005830083</v>
      </c>
      <c r="AJ71">
        <v>0</v>
      </c>
      <c r="AK71">
        <v>15.317156799896384</v>
      </c>
      <c r="AL71">
        <v>0</v>
      </c>
      <c r="AM71">
        <v>0</v>
      </c>
      <c r="AN71">
        <v>0.79236607022428029</v>
      </c>
      <c r="AO71">
        <v>0</v>
      </c>
      <c r="AP71">
        <v>7.3632000000000017E-2</v>
      </c>
      <c r="AQ71">
        <v>6.0610413535941579</v>
      </c>
      <c r="AR71">
        <v>10.262241847826088</v>
      </c>
      <c r="AS71">
        <v>9.4140859838824955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656.83422281567482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1.9399463614244636</v>
      </c>
      <c r="L72">
        <v>309.23</v>
      </c>
      <c r="M72">
        <v>25.970000000000002</v>
      </c>
      <c r="N72">
        <v>33.667154808179824</v>
      </c>
      <c r="O72">
        <v>0</v>
      </c>
      <c r="P72">
        <v>38.39</v>
      </c>
      <c r="Q72">
        <v>3.8229520865533226</v>
      </c>
      <c r="R72">
        <v>7.62</v>
      </c>
      <c r="S72">
        <v>5.15</v>
      </c>
      <c r="T72">
        <v>0</v>
      </c>
      <c r="U72">
        <v>102.99</v>
      </c>
      <c r="V72">
        <v>2.88</v>
      </c>
      <c r="W72">
        <v>9.193067423230973</v>
      </c>
      <c r="X72">
        <v>27.32</v>
      </c>
      <c r="Y72">
        <v>0</v>
      </c>
      <c r="Z72">
        <v>1.9237500000000001</v>
      </c>
      <c r="AA72">
        <v>6.7240049202335355</v>
      </c>
      <c r="AB72">
        <v>0.80551897139893924</v>
      </c>
      <c r="AC72">
        <v>0</v>
      </c>
      <c r="AD72">
        <v>2.5339402593724167</v>
      </c>
      <c r="AE72">
        <v>4.8642014083719838</v>
      </c>
      <c r="AF72">
        <v>2.6168356029816122</v>
      </c>
      <c r="AG72">
        <v>12.386240580044479</v>
      </c>
      <c r="AH72">
        <v>13.804307492176511</v>
      </c>
      <c r="AI72">
        <v>4.8076469005830083</v>
      </c>
      <c r="AJ72">
        <v>0</v>
      </c>
      <c r="AK72">
        <v>15.317156799896384</v>
      </c>
      <c r="AL72">
        <v>0</v>
      </c>
      <c r="AM72">
        <v>0</v>
      </c>
      <c r="AN72">
        <v>0.79236607022428029</v>
      </c>
      <c r="AO72">
        <v>0</v>
      </c>
      <c r="AP72">
        <v>7.3632000000000017E-2</v>
      </c>
      <c r="AQ72">
        <v>9.0939748653249914</v>
      </c>
      <c r="AR72">
        <v>10.262241847826088</v>
      </c>
      <c r="AS72">
        <v>9.4140859838824955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663.59302438170516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4.8099999999999996</v>
      </c>
      <c r="L73">
        <v>376.95138908559295</v>
      </c>
      <c r="M73">
        <v>25.970000000000002</v>
      </c>
      <c r="N73">
        <v>33.667154808179824</v>
      </c>
      <c r="O73">
        <v>0</v>
      </c>
      <c r="P73">
        <v>38.39</v>
      </c>
      <c r="Q73">
        <v>6</v>
      </c>
      <c r="R73">
        <v>13</v>
      </c>
      <c r="S73">
        <v>7.284134014764339</v>
      </c>
      <c r="T73">
        <v>0</v>
      </c>
      <c r="U73">
        <v>102.99</v>
      </c>
      <c r="V73">
        <v>4</v>
      </c>
      <c r="W73">
        <v>14</v>
      </c>
      <c r="X73">
        <v>44</v>
      </c>
      <c r="Y73">
        <v>0</v>
      </c>
      <c r="Z73">
        <v>1.9237500000000001</v>
      </c>
      <c r="AA73">
        <v>6.7240049202335355</v>
      </c>
      <c r="AB73">
        <v>3.9842599756219688</v>
      </c>
      <c r="AC73">
        <v>0</v>
      </c>
      <c r="AD73">
        <v>2.5339402593724167</v>
      </c>
      <c r="AE73">
        <v>4.8642014083719838</v>
      </c>
      <c r="AF73">
        <v>2.6168356029816122</v>
      </c>
      <c r="AG73">
        <v>12.386240580044479</v>
      </c>
      <c r="AH73">
        <v>13.804307492176511</v>
      </c>
      <c r="AI73">
        <v>4.8076469005830083</v>
      </c>
      <c r="AJ73">
        <v>0</v>
      </c>
      <c r="AK73">
        <v>15.317156799896384</v>
      </c>
      <c r="AL73">
        <v>0</v>
      </c>
      <c r="AM73">
        <v>0</v>
      </c>
      <c r="AN73">
        <v>0.79236607022428029</v>
      </c>
      <c r="AO73">
        <v>0</v>
      </c>
      <c r="AP73">
        <v>7.3632000000000017E-2</v>
      </c>
      <c r="AQ73">
        <v>9.0939748653249914</v>
      </c>
      <c r="AR73">
        <v>10.262241847826088</v>
      </c>
      <c r="AS73">
        <v>9.4140859838824955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769.66132261507676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4.8099999999999996</v>
      </c>
      <c r="L74">
        <v>219.83999999999995</v>
      </c>
      <c r="M74">
        <v>25.970000000000002</v>
      </c>
      <c r="N74">
        <v>33.667154808179824</v>
      </c>
      <c r="O74">
        <v>0</v>
      </c>
      <c r="P74">
        <v>38.39</v>
      </c>
      <c r="Q74">
        <v>5.77</v>
      </c>
      <c r="R74">
        <v>12.5</v>
      </c>
      <c r="S74">
        <v>7.9200000000000008</v>
      </c>
      <c r="T74">
        <v>0</v>
      </c>
      <c r="U74">
        <v>102.99</v>
      </c>
      <c r="V74">
        <v>4</v>
      </c>
      <c r="W74">
        <v>14</v>
      </c>
      <c r="X74">
        <v>44</v>
      </c>
      <c r="Y74">
        <v>0</v>
      </c>
      <c r="Z74">
        <v>1.9237500000000001</v>
      </c>
      <c r="AA74">
        <v>10.08476357625851</v>
      </c>
      <c r="AB74">
        <v>3.9842599756219688</v>
      </c>
      <c r="AC74">
        <v>0</v>
      </c>
      <c r="AD74">
        <v>2.5339402593724167</v>
      </c>
      <c r="AE74">
        <v>4.8642014083719838</v>
      </c>
      <c r="AF74">
        <v>2.6168356029816122</v>
      </c>
      <c r="AG74">
        <v>12.386240580044479</v>
      </c>
      <c r="AH74">
        <v>13.804307492176511</v>
      </c>
      <c r="AI74">
        <v>4.8076469005830083</v>
      </c>
      <c r="AJ74">
        <v>0</v>
      </c>
      <c r="AK74">
        <v>15.317156799896384</v>
      </c>
      <c r="AL74">
        <v>0</v>
      </c>
      <c r="AM74">
        <v>4.6646235732982033</v>
      </c>
      <c r="AN74">
        <v>0.79236607022428029</v>
      </c>
      <c r="AO74">
        <v>0</v>
      </c>
      <c r="AP74">
        <v>7.3632000000000017E-2</v>
      </c>
      <c r="AQ74">
        <v>9.0939748653249914</v>
      </c>
      <c r="AR74">
        <v>10.262241847826088</v>
      </c>
      <c r="AS74">
        <v>9.4140859838824955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620.4811817440426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4.8099999999999996</v>
      </c>
      <c r="L75">
        <v>285.45</v>
      </c>
      <c r="M75">
        <v>25.970000000000002</v>
      </c>
      <c r="N75">
        <v>33.667154808179824</v>
      </c>
      <c r="O75">
        <v>0</v>
      </c>
      <c r="P75">
        <v>38.39</v>
      </c>
      <c r="Q75">
        <v>5.0999999999999996</v>
      </c>
      <c r="R75">
        <v>11.15</v>
      </c>
      <c r="S75">
        <v>7.13</v>
      </c>
      <c r="T75">
        <v>0</v>
      </c>
      <c r="U75">
        <v>102.99</v>
      </c>
      <c r="V75">
        <v>3.85</v>
      </c>
      <c r="W75">
        <v>13.47</v>
      </c>
      <c r="X75">
        <v>42.32</v>
      </c>
      <c r="Y75">
        <v>0</v>
      </c>
      <c r="Z75">
        <v>1.9237500000000001</v>
      </c>
      <c r="AA75">
        <v>10.08476357625851</v>
      </c>
      <c r="AB75">
        <v>3.9842599756219688</v>
      </c>
      <c r="AC75">
        <v>0</v>
      </c>
      <c r="AD75">
        <v>2.6955174216603335</v>
      </c>
      <c r="AE75">
        <v>9.7258507698350645</v>
      </c>
      <c r="AF75">
        <v>2.6168356029816122</v>
      </c>
      <c r="AG75">
        <v>12.386240580044479</v>
      </c>
      <c r="AH75">
        <v>20.622051079563786</v>
      </c>
      <c r="AI75">
        <v>8.266807475392735</v>
      </c>
      <c r="AJ75">
        <v>0</v>
      </c>
      <c r="AK75">
        <v>15.317156799896384</v>
      </c>
      <c r="AL75">
        <v>0</v>
      </c>
      <c r="AM75">
        <v>4.6646235732982033</v>
      </c>
      <c r="AN75">
        <v>0.79236607022428029</v>
      </c>
      <c r="AO75">
        <v>0</v>
      </c>
      <c r="AP75">
        <v>7.3632000000000017E-2</v>
      </c>
      <c r="AQ75">
        <v>9.0939748653249914</v>
      </c>
      <c r="AR75">
        <v>10.262241847826088</v>
      </c>
      <c r="AS75">
        <v>9.4140859838824955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696.22131242999092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4.8099999999999996</v>
      </c>
      <c r="L76">
        <v>285.45</v>
      </c>
      <c r="M76">
        <v>25.970000000000002</v>
      </c>
      <c r="N76">
        <v>33.667154808179824</v>
      </c>
      <c r="O76">
        <v>0</v>
      </c>
      <c r="P76">
        <v>38.39</v>
      </c>
      <c r="Q76">
        <v>5.77</v>
      </c>
      <c r="R76">
        <v>12.500000000000002</v>
      </c>
      <c r="S76">
        <v>7.6500000000000012</v>
      </c>
      <c r="T76">
        <v>0</v>
      </c>
      <c r="U76">
        <v>102.99</v>
      </c>
      <c r="V76">
        <v>3.85</v>
      </c>
      <c r="W76">
        <v>13.47</v>
      </c>
      <c r="X76">
        <v>42.32</v>
      </c>
      <c r="Y76">
        <v>0</v>
      </c>
      <c r="Z76">
        <v>1.9237500000000001</v>
      </c>
      <c r="AA76">
        <v>10.08476357625851</v>
      </c>
      <c r="AB76">
        <v>7.9659708405749532</v>
      </c>
      <c r="AC76">
        <v>0</v>
      </c>
      <c r="AD76">
        <v>5.3935995601823814</v>
      </c>
      <c r="AE76">
        <v>9.7258507698350645</v>
      </c>
      <c r="AF76">
        <v>2.6168356029816122</v>
      </c>
      <c r="AG76">
        <v>12.386240580044479</v>
      </c>
      <c r="AH76">
        <v>27.613809455657698</v>
      </c>
      <c r="AI76">
        <v>8.266807475392735</v>
      </c>
      <c r="AJ76">
        <v>0</v>
      </c>
      <c r="AK76">
        <v>15.317156799896384</v>
      </c>
      <c r="AL76">
        <v>0</v>
      </c>
      <c r="AM76">
        <v>4.6646235732982033</v>
      </c>
      <c r="AN76">
        <v>0.79236607022428029</v>
      </c>
      <c r="AO76">
        <v>0</v>
      </c>
      <c r="AP76">
        <v>7.3632000000000017E-2</v>
      </c>
      <c r="AQ76">
        <v>9.0939748653249914</v>
      </c>
      <c r="AR76">
        <v>11.731782608695653</v>
      </c>
      <c r="AS76">
        <v>9.4140859838824955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713.90240457042933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5.5701289232478475</v>
      </c>
      <c r="L77">
        <v>285.45</v>
      </c>
      <c r="M77">
        <v>25.970000000000002</v>
      </c>
      <c r="N77">
        <v>24.050000000000004</v>
      </c>
      <c r="O77">
        <v>0</v>
      </c>
      <c r="P77">
        <v>38.39</v>
      </c>
      <c r="Q77">
        <v>5.7700000000000005</v>
      </c>
      <c r="R77">
        <v>12.500000000000002</v>
      </c>
      <c r="S77">
        <v>7.6500000000000012</v>
      </c>
      <c r="T77">
        <v>0</v>
      </c>
      <c r="U77">
        <v>102.99</v>
      </c>
      <c r="V77">
        <v>3.85</v>
      </c>
      <c r="W77">
        <v>13.47</v>
      </c>
      <c r="X77">
        <v>42.32</v>
      </c>
      <c r="Y77">
        <v>0</v>
      </c>
      <c r="Z77">
        <v>5.7712500000000002</v>
      </c>
      <c r="AA77">
        <v>10.08476357625851</v>
      </c>
      <c r="AB77">
        <v>11.950230816196923</v>
      </c>
      <c r="AC77">
        <v>0</v>
      </c>
      <c r="AD77">
        <v>10.784634403503048</v>
      </c>
      <c r="AE77">
        <v>14.590052178207049</v>
      </c>
      <c r="AF77">
        <v>2.9096283977208146</v>
      </c>
      <c r="AG77">
        <v>12.386240580044479</v>
      </c>
      <c r="AH77">
        <v>34.514664583919782</v>
      </c>
      <c r="AI77">
        <v>9.7682412105164858</v>
      </c>
      <c r="AJ77">
        <v>0</v>
      </c>
      <c r="AK77">
        <v>15.317156799896384</v>
      </c>
      <c r="AL77">
        <v>0</v>
      </c>
      <c r="AM77">
        <v>4.9600154846028799</v>
      </c>
      <c r="AN77">
        <v>0.79236607022428029</v>
      </c>
      <c r="AO77">
        <v>0</v>
      </c>
      <c r="AP77">
        <v>7.3632000000000017E-2</v>
      </c>
      <c r="AQ77">
        <v>9.0939748653249914</v>
      </c>
      <c r="AR77">
        <v>11.731782608695653</v>
      </c>
      <c r="AS77">
        <v>9.4140859838824955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732.12284848224158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5.41</v>
      </c>
      <c r="L78">
        <v>330.41</v>
      </c>
      <c r="M78">
        <v>25.970000000000002</v>
      </c>
      <c r="N78">
        <v>24.050000000000004</v>
      </c>
      <c r="O78">
        <v>0</v>
      </c>
      <c r="P78">
        <v>38.39</v>
      </c>
      <c r="Q78">
        <v>5.7700000000000005</v>
      </c>
      <c r="R78">
        <v>12.500000000000002</v>
      </c>
      <c r="S78">
        <v>7.6300000000000008</v>
      </c>
      <c r="T78">
        <v>0</v>
      </c>
      <c r="U78">
        <v>102.99</v>
      </c>
      <c r="V78">
        <v>3.85</v>
      </c>
      <c r="W78">
        <v>13.47</v>
      </c>
      <c r="X78">
        <v>42.32</v>
      </c>
      <c r="Y78">
        <v>0</v>
      </c>
      <c r="Z78">
        <v>5.7712500000000002</v>
      </c>
      <c r="AA78">
        <v>10.08476357625851</v>
      </c>
      <c r="AB78">
        <v>11.950230816196923</v>
      </c>
      <c r="AC78">
        <v>0</v>
      </c>
      <c r="AD78">
        <v>10.784634403503048</v>
      </c>
      <c r="AE78">
        <v>14.590052178207049</v>
      </c>
      <c r="AF78">
        <v>2.9096283977208146</v>
      </c>
      <c r="AG78">
        <v>12.386240580044479</v>
      </c>
      <c r="AH78">
        <v>34.514664583919782</v>
      </c>
      <c r="AI78">
        <v>9.7682412105164858</v>
      </c>
      <c r="AJ78">
        <v>0</v>
      </c>
      <c r="AK78">
        <v>15.317156799896384</v>
      </c>
      <c r="AL78">
        <v>0</v>
      </c>
      <c r="AM78">
        <v>4.9600154846028799</v>
      </c>
      <c r="AN78">
        <v>0.79236607022428029</v>
      </c>
      <c r="AO78">
        <v>0</v>
      </c>
      <c r="AP78">
        <v>7.3632000000000017E-2</v>
      </c>
      <c r="AQ78">
        <v>9.0939748653249914</v>
      </c>
      <c r="AR78">
        <v>11.731782608695653</v>
      </c>
      <c r="AS78">
        <v>9.4140859838824955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776.90271955899379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</v>
      </c>
      <c r="L79">
        <v>326.41000000000003</v>
      </c>
      <c r="M79">
        <v>25.970000000000002</v>
      </c>
      <c r="N79">
        <v>23.09</v>
      </c>
      <c r="O79">
        <v>0</v>
      </c>
      <c r="P79">
        <v>38.39</v>
      </c>
      <c r="Q79">
        <v>5.7700000000000005</v>
      </c>
      <c r="R79">
        <v>12.500000000000002</v>
      </c>
      <c r="S79">
        <v>7.6300000000000008</v>
      </c>
      <c r="T79">
        <v>0</v>
      </c>
      <c r="U79">
        <v>102.99</v>
      </c>
      <c r="V79">
        <v>3.85</v>
      </c>
      <c r="W79">
        <v>13.47</v>
      </c>
      <c r="X79">
        <v>42.32</v>
      </c>
      <c r="Y79">
        <v>0</v>
      </c>
      <c r="Z79">
        <v>5.7712500000000002</v>
      </c>
      <c r="AA79">
        <v>10.08476357625851</v>
      </c>
      <c r="AB79">
        <v>11.950230816196923</v>
      </c>
      <c r="AC79">
        <v>0</v>
      </c>
      <c r="AD79">
        <v>10.784634403503048</v>
      </c>
      <c r="AE79">
        <v>14.590052178207049</v>
      </c>
      <c r="AF79">
        <v>2.9096283977208146</v>
      </c>
      <c r="AG79">
        <v>12.386240580044479</v>
      </c>
      <c r="AH79">
        <v>34.514664583919782</v>
      </c>
      <c r="AI79">
        <v>9.7682412105164858</v>
      </c>
      <c r="AJ79">
        <v>0</v>
      </c>
      <c r="AK79">
        <v>15.317156799896384</v>
      </c>
      <c r="AL79">
        <v>0</v>
      </c>
      <c r="AM79">
        <v>4.9600154846028799</v>
      </c>
      <c r="AN79">
        <v>0.79236607022428029</v>
      </c>
      <c r="AO79">
        <v>0</v>
      </c>
      <c r="AP79">
        <v>7.3632000000000017E-2</v>
      </c>
      <c r="AQ79">
        <v>9.0939748653249914</v>
      </c>
      <c r="AR79">
        <v>11.731782608695653</v>
      </c>
      <c r="AS79">
        <v>9.4140859838824955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771.5327195589939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</v>
      </c>
      <c r="L80">
        <v>326.41000000000003</v>
      </c>
      <c r="M80">
        <v>25.970000000000002</v>
      </c>
      <c r="N80">
        <v>24.050000000000004</v>
      </c>
      <c r="O80">
        <v>0</v>
      </c>
      <c r="P80">
        <v>38.39</v>
      </c>
      <c r="Q80">
        <v>5.7700000000000005</v>
      </c>
      <c r="R80">
        <v>12.500000000000002</v>
      </c>
      <c r="S80">
        <v>7.6300000000000008</v>
      </c>
      <c r="T80">
        <v>0</v>
      </c>
      <c r="U80">
        <v>102.99</v>
      </c>
      <c r="V80">
        <v>3.85</v>
      </c>
      <c r="W80">
        <v>13.47</v>
      </c>
      <c r="X80">
        <v>42.32</v>
      </c>
      <c r="Y80">
        <v>0</v>
      </c>
      <c r="Z80">
        <v>5.7712500000000002</v>
      </c>
      <c r="AA80">
        <v>10.08476357625851</v>
      </c>
      <c r="AB80">
        <v>11.950230816196923</v>
      </c>
      <c r="AC80">
        <v>0</v>
      </c>
      <c r="AD80">
        <v>10.784634403503048</v>
      </c>
      <c r="AE80">
        <v>14.590052178207049</v>
      </c>
      <c r="AF80">
        <v>2.9096283977208146</v>
      </c>
      <c r="AG80">
        <v>12.386240580044479</v>
      </c>
      <c r="AH80">
        <v>34.514664583919782</v>
      </c>
      <c r="AI80">
        <v>9.7682412105164858</v>
      </c>
      <c r="AJ80">
        <v>0</v>
      </c>
      <c r="AK80">
        <v>15.317156799896384</v>
      </c>
      <c r="AL80">
        <v>0</v>
      </c>
      <c r="AM80">
        <v>4.9600154846028799</v>
      </c>
      <c r="AN80">
        <v>0.79236607022428029</v>
      </c>
      <c r="AO80">
        <v>0</v>
      </c>
      <c r="AP80">
        <v>7.3632000000000017E-2</v>
      </c>
      <c r="AQ80">
        <v>9.0939748653249914</v>
      </c>
      <c r="AR80">
        <v>10.262241847826088</v>
      </c>
      <c r="AS80">
        <v>9.4140859838824955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771.02317879812438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</v>
      </c>
      <c r="L81">
        <v>326.41000000000003</v>
      </c>
      <c r="M81">
        <v>21.12</v>
      </c>
      <c r="N81">
        <v>18.28</v>
      </c>
      <c r="O81">
        <v>0</v>
      </c>
      <c r="P81">
        <v>38.39</v>
      </c>
      <c r="Q81">
        <v>5.7700000000000005</v>
      </c>
      <c r="R81">
        <v>12.500000000000002</v>
      </c>
      <c r="S81">
        <v>7.6300000000000008</v>
      </c>
      <c r="T81">
        <v>0</v>
      </c>
      <c r="U81">
        <v>102.99</v>
      </c>
      <c r="V81">
        <v>3.85</v>
      </c>
      <c r="W81">
        <v>13.47</v>
      </c>
      <c r="X81">
        <v>42.32</v>
      </c>
      <c r="Y81">
        <v>0</v>
      </c>
      <c r="Z81">
        <v>5.7712500000000002</v>
      </c>
      <c r="AA81">
        <v>10.08476357625851</v>
      </c>
      <c r="AB81">
        <v>11.950230816196923</v>
      </c>
      <c r="AC81">
        <v>0</v>
      </c>
      <c r="AD81">
        <v>10.784634403503048</v>
      </c>
      <c r="AE81">
        <v>14.590052178207049</v>
      </c>
      <c r="AF81">
        <v>2.9096283977208146</v>
      </c>
      <c r="AG81">
        <v>12.386240580044479</v>
      </c>
      <c r="AH81">
        <v>34.514664583919782</v>
      </c>
      <c r="AI81">
        <v>9.7682412105164858</v>
      </c>
      <c r="AJ81">
        <v>0</v>
      </c>
      <c r="AK81">
        <v>15.317156799896384</v>
      </c>
      <c r="AL81">
        <v>0</v>
      </c>
      <c r="AM81">
        <v>4.9600154846028799</v>
      </c>
      <c r="AN81">
        <v>0.79236607022428029</v>
      </c>
      <c r="AO81">
        <v>0</v>
      </c>
      <c r="AP81">
        <v>7.3632000000000017E-2</v>
      </c>
      <c r="AQ81">
        <v>9.0939748653249914</v>
      </c>
      <c r="AR81">
        <v>10.262241847826088</v>
      </c>
      <c r="AS81">
        <v>9.4140859838824955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760.40317879812426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</v>
      </c>
      <c r="L82">
        <v>326.41000000000003</v>
      </c>
      <c r="M82">
        <v>21.129735932020253</v>
      </c>
      <c r="N82">
        <v>18.28</v>
      </c>
      <c r="O82">
        <v>0</v>
      </c>
      <c r="P82">
        <v>38.39</v>
      </c>
      <c r="Q82">
        <v>5.7700000000000005</v>
      </c>
      <c r="R82">
        <v>12.500000000000002</v>
      </c>
      <c r="S82">
        <v>7.6300000000000008</v>
      </c>
      <c r="T82">
        <v>0</v>
      </c>
      <c r="U82">
        <v>102.99</v>
      </c>
      <c r="V82">
        <v>3.85</v>
      </c>
      <c r="W82">
        <v>13.47</v>
      </c>
      <c r="X82">
        <v>42.32</v>
      </c>
      <c r="Y82">
        <v>0</v>
      </c>
      <c r="Z82">
        <v>5.7712500000000002</v>
      </c>
      <c r="AA82">
        <v>10.08476357625851</v>
      </c>
      <c r="AB82">
        <v>11.950230816196923</v>
      </c>
      <c r="AC82">
        <v>0</v>
      </c>
      <c r="AD82">
        <v>10.784634403503048</v>
      </c>
      <c r="AE82">
        <v>14.590052178207049</v>
      </c>
      <c r="AF82">
        <v>2.9096283977208146</v>
      </c>
      <c r="AG82">
        <v>12.386240580044479</v>
      </c>
      <c r="AH82">
        <v>34.514664583919782</v>
      </c>
      <c r="AI82">
        <v>9.7682412105164858</v>
      </c>
      <c r="AJ82">
        <v>0</v>
      </c>
      <c r="AK82">
        <v>15.317156799896384</v>
      </c>
      <c r="AL82">
        <v>0</v>
      </c>
      <c r="AM82">
        <v>4.9600154846028799</v>
      </c>
      <c r="AN82">
        <v>0.79236607022428029</v>
      </c>
      <c r="AO82">
        <v>0</v>
      </c>
      <c r="AP82">
        <v>7.3632000000000017E-2</v>
      </c>
      <c r="AQ82">
        <v>9.0939748653249914</v>
      </c>
      <c r="AR82">
        <v>10.262241847826088</v>
      </c>
      <c r="AS82">
        <v>9.4140859838824955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760.41291473014451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</v>
      </c>
      <c r="L83">
        <v>326.41000000000003</v>
      </c>
      <c r="M83">
        <v>25.970000000000002</v>
      </c>
      <c r="N83">
        <v>33.67</v>
      </c>
      <c r="O83">
        <v>0</v>
      </c>
      <c r="P83">
        <v>38.39</v>
      </c>
      <c r="Q83">
        <v>5.7700000000000005</v>
      </c>
      <c r="R83">
        <v>12.500000000000002</v>
      </c>
      <c r="S83">
        <v>7.6300000000000008</v>
      </c>
      <c r="T83">
        <v>0</v>
      </c>
      <c r="U83">
        <v>102.99</v>
      </c>
      <c r="V83">
        <v>3.85</v>
      </c>
      <c r="W83">
        <v>13.47</v>
      </c>
      <c r="X83">
        <v>42.32</v>
      </c>
      <c r="Y83">
        <v>0</v>
      </c>
      <c r="Z83">
        <v>5.7712500000000002</v>
      </c>
      <c r="AA83">
        <v>10.08476357625851</v>
      </c>
      <c r="AB83">
        <v>11.950230816196923</v>
      </c>
      <c r="AC83">
        <v>0</v>
      </c>
      <c r="AD83">
        <v>10.784634403503048</v>
      </c>
      <c r="AE83">
        <v>14.590052178207049</v>
      </c>
      <c r="AF83">
        <v>2.9096283977208146</v>
      </c>
      <c r="AG83">
        <v>12.386240580044479</v>
      </c>
      <c r="AH83">
        <v>34.514664583919782</v>
      </c>
      <c r="AI83">
        <v>9.7682412105164858</v>
      </c>
      <c r="AJ83">
        <v>0</v>
      </c>
      <c r="AK83">
        <v>15.317156799896384</v>
      </c>
      <c r="AL83">
        <v>0</v>
      </c>
      <c r="AM83">
        <v>4.9600154846028799</v>
      </c>
      <c r="AN83">
        <v>0.79236607022428029</v>
      </c>
      <c r="AO83">
        <v>0</v>
      </c>
      <c r="AP83">
        <v>7.3632000000000017E-2</v>
      </c>
      <c r="AQ83">
        <v>9.0939748653249914</v>
      </c>
      <c r="AR83">
        <v>10.262241847826088</v>
      </c>
      <c r="AS83">
        <v>9.4140859838824955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780.64317879812427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</v>
      </c>
      <c r="L84">
        <v>330.41</v>
      </c>
      <c r="M84">
        <v>25.970000000000002</v>
      </c>
      <c r="N84">
        <v>18.28</v>
      </c>
      <c r="O84">
        <v>0</v>
      </c>
      <c r="P84">
        <v>38.39</v>
      </c>
      <c r="Q84">
        <v>5.77</v>
      </c>
      <c r="R84">
        <v>12.500000000000002</v>
      </c>
      <c r="S84">
        <v>7.6500000000000012</v>
      </c>
      <c r="T84">
        <v>0</v>
      </c>
      <c r="U84">
        <v>102.99</v>
      </c>
      <c r="V84">
        <v>3.85</v>
      </c>
      <c r="W84">
        <v>13.47</v>
      </c>
      <c r="X84">
        <v>42.32</v>
      </c>
      <c r="Y84">
        <v>0</v>
      </c>
      <c r="Z84">
        <v>5.7712500000000002</v>
      </c>
      <c r="AA84">
        <v>10.08476357625851</v>
      </c>
      <c r="AB84">
        <v>11.950230816196923</v>
      </c>
      <c r="AC84">
        <v>0</v>
      </c>
      <c r="AD84">
        <v>10.784634403503048</v>
      </c>
      <c r="AE84">
        <v>14.590052178207049</v>
      </c>
      <c r="AF84">
        <v>2.9096283977208146</v>
      </c>
      <c r="AG84">
        <v>12.386240580044479</v>
      </c>
      <c r="AH84">
        <v>30.740881181072659</v>
      </c>
      <c r="AI84">
        <v>9.7682412105164858</v>
      </c>
      <c r="AJ84">
        <v>0</v>
      </c>
      <c r="AK84">
        <v>15.317156799896384</v>
      </c>
      <c r="AL84">
        <v>0</v>
      </c>
      <c r="AM84">
        <v>4.9600154846028799</v>
      </c>
      <c r="AN84">
        <v>0.79236607022428029</v>
      </c>
      <c r="AO84">
        <v>0</v>
      </c>
      <c r="AP84">
        <v>7.3632000000000017E-2</v>
      </c>
      <c r="AQ84">
        <v>9.0939748653249914</v>
      </c>
      <c r="AR84">
        <v>10.262241847826088</v>
      </c>
      <c r="AS84">
        <v>9.4140859838824955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765.49939539527725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</v>
      </c>
      <c r="L85">
        <v>326.41000000000003</v>
      </c>
      <c r="M85">
        <v>25.970000000000002</v>
      </c>
      <c r="N85">
        <v>18.28</v>
      </c>
      <c r="O85">
        <v>0</v>
      </c>
      <c r="P85">
        <v>38.39</v>
      </c>
      <c r="Q85">
        <v>5.77</v>
      </c>
      <c r="R85">
        <v>12.500000000000002</v>
      </c>
      <c r="S85">
        <v>7.6500000000000012</v>
      </c>
      <c r="T85">
        <v>0</v>
      </c>
      <c r="U85">
        <v>102.99</v>
      </c>
      <c r="V85">
        <v>3.85</v>
      </c>
      <c r="W85">
        <v>13.47</v>
      </c>
      <c r="X85">
        <v>42.32</v>
      </c>
      <c r="Y85">
        <v>0</v>
      </c>
      <c r="Z85">
        <v>0.9726136363636364</v>
      </c>
      <c r="AA85">
        <v>10.08476357625851</v>
      </c>
      <c r="AB85">
        <v>11.950230816196923</v>
      </c>
      <c r="AC85">
        <v>0</v>
      </c>
      <c r="AD85">
        <v>5.3935995601823814</v>
      </c>
      <c r="AE85">
        <v>14.590052178207049</v>
      </c>
      <c r="AF85">
        <v>2.6168356029816122</v>
      </c>
      <c r="AG85">
        <v>12.386240580044479</v>
      </c>
      <c r="AH85">
        <v>30.740881181072659</v>
      </c>
      <c r="AI85">
        <v>8.266807475392735</v>
      </c>
      <c r="AJ85">
        <v>0</v>
      </c>
      <c r="AK85">
        <v>15.317156799896384</v>
      </c>
      <c r="AL85">
        <v>0</v>
      </c>
      <c r="AM85">
        <v>4.6646235732982033</v>
      </c>
      <c r="AN85">
        <v>0.79236607022428029</v>
      </c>
      <c r="AO85">
        <v>0</v>
      </c>
      <c r="AP85">
        <v>7.3632000000000017E-2</v>
      </c>
      <c r="AQ85">
        <v>9.0939748653249914</v>
      </c>
      <c r="AR85">
        <v>10.262241847826088</v>
      </c>
      <c r="AS85">
        <v>9.4140859838824955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749.2201057471525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</v>
      </c>
      <c r="L86">
        <v>330.41</v>
      </c>
      <c r="M86">
        <v>21.12</v>
      </c>
      <c r="N86">
        <v>33.667154808179824</v>
      </c>
      <c r="O86">
        <v>0</v>
      </c>
      <c r="P86">
        <v>38.39</v>
      </c>
      <c r="Q86">
        <v>5.77</v>
      </c>
      <c r="R86">
        <v>12.500000000000002</v>
      </c>
      <c r="S86">
        <v>7.6500000000000012</v>
      </c>
      <c r="T86">
        <v>0</v>
      </c>
      <c r="U86">
        <v>102.99</v>
      </c>
      <c r="V86">
        <v>3.85</v>
      </c>
      <c r="W86">
        <v>13.47</v>
      </c>
      <c r="X86">
        <v>42.32</v>
      </c>
      <c r="Y86">
        <v>0</v>
      </c>
      <c r="Z86">
        <v>0.9726136363636364</v>
      </c>
      <c r="AA86">
        <v>10.08476357625851</v>
      </c>
      <c r="AB86">
        <v>11.950230816196923</v>
      </c>
      <c r="AC86">
        <v>0</v>
      </c>
      <c r="AD86">
        <v>5.3935995601823814</v>
      </c>
      <c r="AE86">
        <v>14.590052178207049</v>
      </c>
      <c r="AF86">
        <v>2.6168356029816122</v>
      </c>
      <c r="AG86">
        <v>12.386240580044479</v>
      </c>
      <c r="AH86">
        <v>30.740881181072659</v>
      </c>
      <c r="AI86">
        <v>8.266807475392735</v>
      </c>
      <c r="AJ86">
        <v>0</v>
      </c>
      <c r="AK86">
        <v>15.317156799896384</v>
      </c>
      <c r="AL86">
        <v>0</v>
      </c>
      <c r="AM86">
        <v>4.6646235732982033</v>
      </c>
      <c r="AN86">
        <v>0.79236607022428029</v>
      </c>
      <c r="AO86">
        <v>0</v>
      </c>
      <c r="AP86">
        <v>7.3632000000000017E-2</v>
      </c>
      <c r="AQ86">
        <v>9.0939748653249914</v>
      </c>
      <c r="AR86">
        <v>10.262241847826088</v>
      </c>
      <c r="AS86">
        <v>9.4140859838824955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763.75726055533221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7.0598655775784938</v>
      </c>
      <c r="L87">
        <v>330.41</v>
      </c>
      <c r="M87">
        <v>25.970000000000002</v>
      </c>
      <c r="N87">
        <v>33.667154808179824</v>
      </c>
      <c r="O87">
        <v>0</v>
      </c>
      <c r="P87">
        <v>38.39</v>
      </c>
      <c r="Q87">
        <v>5.77</v>
      </c>
      <c r="R87">
        <v>12.500000000000002</v>
      </c>
      <c r="S87">
        <v>7.6500000000000012</v>
      </c>
      <c r="T87">
        <v>0</v>
      </c>
      <c r="U87">
        <v>102.99</v>
      </c>
      <c r="V87">
        <v>3.85</v>
      </c>
      <c r="W87">
        <v>13.47</v>
      </c>
      <c r="X87">
        <v>42.32</v>
      </c>
      <c r="Y87">
        <v>0</v>
      </c>
      <c r="Z87">
        <v>0.9726136363636364</v>
      </c>
      <c r="AA87">
        <v>10.08476357625851</v>
      </c>
      <c r="AB87">
        <v>11.950230816196923</v>
      </c>
      <c r="AC87">
        <v>0</v>
      </c>
      <c r="AD87">
        <v>5.3935995601823814</v>
      </c>
      <c r="AE87">
        <v>14.590052178207049</v>
      </c>
      <c r="AF87">
        <v>2.6168356029816122</v>
      </c>
      <c r="AG87">
        <v>12.386240580044479</v>
      </c>
      <c r="AH87">
        <v>30.740881181072659</v>
      </c>
      <c r="AI87">
        <v>8.266807475392735</v>
      </c>
      <c r="AJ87">
        <v>0</v>
      </c>
      <c r="AK87">
        <v>15.317156799896384</v>
      </c>
      <c r="AL87">
        <v>0</v>
      </c>
      <c r="AM87">
        <v>4.6646235732982033</v>
      </c>
      <c r="AN87">
        <v>0.79236607022428029</v>
      </c>
      <c r="AO87">
        <v>0</v>
      </c>
      <c r="AP87">
        <v>7.3632000000000017E-2</v>
      </c>
      <c r="AQ87">
        <v>9.0939748653249914</v>
      </c>
      <c r="AR87">
        <v>10.262241847826088</v>
      </c>
      <c r="AS87">
        <v>9.4140859838824955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770.66712613291077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7.0598655775784938</v>
      </c>
      <c r="L88">
        <v>245</v>
      </c>
      <c r="M88">
        <v>25.970000000000002</v>
      </c>
      <c r="N88">
        <v>33.667154808179824</v>
      </c>
      <c r="O88">
        <v>0</v>
      </c>
      <c r="P88">
        <v>38.39</v>
      </c>
      <c r="Q88">
        <v>5.77</v>
      </c>
      <c r="R88">
        <v>12.500000000000002</v>
      </c>
      <c r="S88">
        <v>7.6500000000000012</v>
      </c>
      <c r="T88">
        <v>0</v>
      </c>
      <c r="U88">
        <v>102.99</v>
      </c>
      <c r="V88">
        <v>3.85</v>
      </c>
      <c r="W88">
        <v>13.47</v>
      </c>
      <c r="X88">
        <v>42.32</v>
      </c>
      <c r="Y88">
        <v>0</v>
      </c>
      <c r="Z88">
        <v>0.9726136363636364</v>
      </c>
      <c r="AA88">
        <v>10.08476357625851</v>
      </c>
      <c r="AB88">
        <v>11.950230816196923</v>
      </c>
      <c r="AC88">
        <v>0</v>
      </c>
      <c r="AD88">
        <v>5.3935995601823814</v>
      </c>
      <c r="AE88">
        <v>14.590052178207049</v>
      </c>
      <c r="AF88">
        <v>2.6168356029816122</v>
      </c>
      <c r="AG88">
        <v>12.386240580044479</v>
      </c>
      <c r="AH88">
        <v>30.740881181072659</v>
      </c>
      <c r="AI88">
        <v>8.266807475392735</v>
      </c>
      <c r="AJ88">
        <v>0</v>
      </c>
      <c r="AK88">
        <v>15.317156799896384</v>
      </c>
      <c r="AL88">
        <v>0</v>
      </c>
      <c r="AM88">
        <v>4.6646235732982033</v>
      </c>
      <c r="AN88">
        <v>0.79236607022428029</v>
      </c>
      <c r="AO88">
        <v>0</v>
      </c>
      <c r="AP88">
        <v>7.3632000000000017E-2</v>
      </c>
      <c r="AQ88">
        <v>9.0939748653249914</v>
      </c>
      <c r="AR88">
        <v>10.262241847826088</v>
      </c>
      <c r="AS88">
        <v>9.4140859838824955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685.25712613291068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7.1400000000000015</v>
      </c>
      <c r="L89">
        <v>163.52000000000001</v>
      </c>
      <c r="M89">
        <v>25.970000000000002</v>
      </c>
      <c r="N89">
        <v>33.667154808179824</v>
      </c>
      <c r="O89">
        <v>0</v>
      </c>
      <c r="P89">
        <v>38.39</v>
      </c>
      <c r="Q89">
        <v>5.77</v>
      </c>
      <c r="R89">
        <v>12.500000000000002</v>
      </c>
      <c r="S89">
        <v>7.6500000000000012</v>
      </c>
      <c r="T89">
        <v>0</v>
      </c>
      <c r="U89">
        <v>102.99</v>
      </c>
      <c r="V89">
        <v>3.85</v>
      </c>
      <c r="W89">
        <v>13.47</v>
      </c>
      <c r="X89">
        <v>42.32</v>
      </c>
      <c r="Y89">
        <v>0</v>
      </c>
      <c r="Z89">
        <v>5.7712500000000002</v>
      </c>
      <c r="AA89">
        <v>10.08476357625851</v>
      </c>
      <c r="AB89">
        <v>11.950230816196923</v>
      </c>
      <c r="AC89">
        <v>0</v>
      </c>
      <c r="AD89">
        <v>10.784634403503048</v>
      </c>
      <c r="AE89">
        <v>14.590052178207049</v>
      </c>
      <c r="AF89">
        <v>2.9096283977208146</v>
      </c>
      <c r="AG89">
        <v>12.386240580044479</v>
      </c>
      <c r="AH89">
        <v>30.740881181072659</v>
      </c>
      <c r="AI89">
        <v>9.7682412105164858</v>
      </c>
      <c r="AJ89">
        <v>0</v>
      </c>
      <c r="AK89">
        <v>15.317156799896384</v>
      </c>
      <c r="AL89">
        <v>0</v>
      </c>
      <c r="AM89">
        <v>4.9600154846028799</v>
      </c>
      <c r="AN89">
        <v>0.79236607022428029</v>
      </c>
      <c r="AO89">
        <v>0</v>
      </c>
      <c r="AP89">
        <v>7.3632000000000017E-2</v>
      </c>
      <c r="AQ89">
        <v>9.0939748653249914</v>
      </c>
      <c r="AR89">
        <v>10.262241847826088</v>
      </c>
      <c r="AS89">
        <v>9.4140859838824955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616.13655020345686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6.8199999999999994</v>
      </c>
      <c r="L90">
        <v>168.88185954595846</v>
      </c>
      <c r="M90">
        <v>25.970000000000002</v>
      </c>
      <c r="N90">
        <v>33.667154808179824</v>
      </c>
      <c r="O90">
        <v>0</v>
      </c>
      <c r="P90">
        <v>38.39</v>
      </c>
      <c r="Q90">
        <v>5.77</v>
      </c>
      <c r="R90">
        <v>12.500000000000002</v>
      </c>
      <c r="S90">
        <v>7.6500000000000012</v>
      </c>
      <c r="T90">
        <v>0</v>
      </c>
      <c r="U90">
        <v>102.99</v>
      </c>
      <c r="V90">
        <v>3.85</v>
      </c>
      <c r="W90">
        <v>13.47</v>
      </c>
      <c r="X90">
        <v>42.32</v>
      </c>
      <c r="Y90">
        <v>0</v>
      </c>
      <c r="Z90">
        <v>5.7712500000000002</v>
      </c>
      <c r="AA90">
        <v>10.08476357625851</v>
      </c>
      <c r="AB90">
        <v>11.950230816196923</v>
      </c>
      <c r="AC90">
        <v>0</v>
      </c>
      <c r="AD90">
        <v>10.784634403503048</v>
      </c>
      <c r="AE90">
        <v>14.590052178207049</v>
      </c>
      <c r="AF90">
        <v>2.9096283977208146</v>
      </c>
      <c r="AG90">
        <v>12.386240580044479</v>
      </c>
      <c r="AH90">
        <v>34.514664583919782</v>
      </c>
      <c r="AI90">
        <v>9.7682412105164858</v>
      </c>
      <c r="AJ90">
        <v>0</v>
      </c>
      <c r="AK90">
        <v>15.317156799896384</v>
      </c>
      <c r="AL90">
        <v>0</v>
      </c>
      <c r="AM90">
        <v>4.9600154846028799</v>
      </c>
      <c r="AN90">
        <v>0.79236607022428029</v>
      </c>
      <c r="AO90">
        <v>0</v>
      </c>
      <c r="AP90">
        <v>7.3632000000000017E-2</v>
      </c>
      <c r="AQ90">
        <v>9.0939748653249914</v>
      </c>
      <c r="AR90">
        <v>10.262241847826088</v>
      </c>
      <c r="AS90">
        <v>9.4140859838824955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624.95219315226245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6.16</v>
      </c>
      <c r="L91">
        <v>211.62</v>
      </c>
      <c r="M91">
        <v>25.970000000000002</v>
      </c>
      <c r="N91">
        <v>33.667154808179824</v>
      </c>
      <c r="O91">
        <v>0</v>
      </c>
      <c r="P91">
        <v>38.39</v>
      </c>
      <c r="Q91">
        <v>5.77</v>
      </c>
      <c r="R91">
        <v>12.507035545023697</v>
      </c>
      <c r="S91">
        <v>7.7029626779530593</v>
      </c>
      <c r="T91">
        <v>0</v>
      </c>
      <c r="U91">
        <v>102.99</v>
      </c>
      <c r="V91">
        <v>3.85</v>
      </c>
      <c r="W91">
        <v>13.47</v>
      </c>
      <c r="X91">
        <v>42.32</v>
      </c>
      <c r="Y91">
        <v>0</v>
      </c>
      <c r="Z91">
        <v>5.7712500000000002</v>
      </c>
      <c r="AA91">
        <v>10.08476357625851</v>
      </c>
      <c r="AB91">
        <v>11.950230816196923</v>
      </c>
      <c r="AC91">
        <v>0</v>
      </c>
      <c r="AD91">
        <v>10.784634403503048</v>
      </c>
      <c r="AE91">
        <v>14.590052178207049</v>
      </c>
      <c r="AF91">
        <v>2.9096283977208146</v>
      </c>
      <c r="AG91">
        <v>12.386240580044479</v>
      </c>
      <c r="AH91">
        <v>34.514664583919782</v>
      </c>
      <c r="AI91">
        <v>9.7682412105164858</v>
      </c>
      <c r="AJ91">
        <v>0</v>
      </c>
      <c r="AK91">
        <v>15.317156799896384</v>
      </c>
      <c r="AL91">
        <v>0</v>
      </c>
      <c r="AM91">
        <v>4.9600154846028799</v>
      </c>
      <c r="AN91">
        <v>0.79236607022428029</v>
      </c>
      <c r="AO91">
        <v>0</v>
      </c>
      <c r="AP91">
        <v>7.3632000000000017E-2</v>
      </c>
      <c r="AQ91">
        <v>9.0939748653249914</v>
      </c>
      <c r="AR91">
        <v>10.262241847826088</v>
      </c>
      <c r="AS91">
        <v>9.4140859838824955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667.09033182928067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6.16</v>
      </c>
      <c r="L92">
        <v>221.24</v>
      </c>
      <c r="M92">
        <v>25.970000000000002</v>
      </c>
      <c r="N92">
        <v>33.667154808179824</v>
      </c>
      <c r="O92">
        <v>0</v>
      </c>
      <c r="P92">
        <v>38.39</v>
      </c>
      <c r="Q92">
        <v>5.77</v>
      </c>
      <c r="R92">
        <v>12.507035545023697</v>
      </c>
      <c r="S92">
        <v>7.7029626779530593</v>
      </c>
      <c r="T92">
        <v>0</v>
      </c>
      <c r="U92">
        <v>102.99</v>
      </c>
      <c r="V92">
        <v>3.85</v>
      </c>
      <c r="W92">
        <v>13.47</v>
      </c>
      <c r="X92">
        <v>42.32</v>
      </c>
      <c r="Y92">
        <v>0</v>
      </c>
      <c r="Z92">
        <v>5.7712500000000002</v>
      </c>
      <c r="AA92">
        <v>10.08476357625851</v>
      </c>
      <c r="AB92">
        <v>11.950230816196923</v>
      </c>
      <c r="AC92">
        <v>0</v>
      </c>
      <c r="AD92">
        <v>10.784634403503048</v>
      </c>
      <c r="AE92">
        <v>14.590052178207049</v>
      </c>
      <c r="AF92">
        <v>2.9096283977208146</v>
      </c>
      <c r="AG92">
        <v>12.386240580044479</v>
      </c>
      <c r="AH92">
        <v>27.613809455657698</v>
      </c>
      <c r="AI92">
        <v>9.7682412105164858</v>
      </c>
      <c r="AJ92">
        <v>0</v>
      </c>
      <c r="AK92">
        <v>15.317156799896384</v>
      </c>
      <c r="AL92">
        <v>0</v>
      </c>
      <c r="AM92">
        <v>4.9600154846028799</v>
      </c>
      <c r="AN92">
        <v>0.79236607022428029</v>
      </c>
      <c r="AO92">
        <v>0</v>
      </c>
      <c r="AP92">
        <v>7.3632000000000017E-2</v>
      </c>
      <c r="AQ92">
        <v>9.0939748653249914</v>
      </c>
      <c r="AR92">
        <v>10.262241847826088</v>
      </c>
      <c r="AS92">
        <v>9.4140859838824955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669.80947670101875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7.0699999999999985</v>
      </c>
      <c r="L93">
        <v>250</v>
      </c>
      <c r="M93">
        <v>25.970000000000002</v>
      </c>
      <c r="N93">
        <v>33.667154808179824</v>
      </c>
      <c r="O93">
        <v>0</v>
      </c>
      <c r="P93">
        <v>38.39</v>
      </c>
      <c r="Q93">
        <v>5.77</v>
      </c>
      <c r="R93">
        <v>12.500000000000002</v>
      </c>
      <c r="S93">
        <v>7.6500000000000012</v>
      </c>
      <c r="T93">
        <v>0</v>
      </c>
      <c r="U93">
        <v>102.99</v>
      </c>
      <c r="V93">
        <v>3.85</v>
      </c>
      <c r="W93">
        <v>13.47</v>
      </c>
      <c r="X93">
        <v>42.32</v>
      </c>
      <c r="Y93">
        <v>0</v>
      </c>
      <c r="Z93">
        <v>1.9237500000000001</v>
      </c>
      <c r="AA93">
        <v>10.08476357625851</v>
      </c>
      <c r="AB93">
        <v>11.950230816196923</v>
      </c>
      <c r="AC93">
        <v>0</v>
      </c>
      <c r="AD93">
        <v>5.3935995601823814</v>
      </c>
      <c r="AE93">
        <v>9.7258507698350645</v>
      </c>
      <c r="AF93">
        <v>2.6168356029816122</v>
      </c>
      <c r="AG93">
        <v>12.386240580044479</v>
      </c>
      <c r="AH93">
        <v>20.289604916064519</v>
      </c>
      <c r="AI93">
        <v>8.266807475392735</v>
      </c>
      <c r="AJ93">
        <v>0</v>
      </c>
      <c r="AK93">
        <v>15.317156799896384</v>
      </c>
      <c r="AL93">
        <v>0</v>
      </c>
      <c r="AM93">
        <v>4.6646235732982033</v>
      </c>
      <c r="AN93">
        <v>0.79236607022428029</v>
      </c>
      <c r="AO93">
        <v>0</v>
      </c>
      <c r="AP93">
        <v>7.3632000000000017E-2</v>
      </c>
      <c r="AQ93">
        <v>9.0939748653249914</v>
      </c>
      <c r="AR93">
        <v>10.262241847826088</v>
      </c>
      <c r="AS93">
        <v>9.4140859838824955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675.90291924558846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7.9601359173567827</v>
      </c>
      <c r="L94">
        <v>330.41</v>
      </c>
      <c r="M94">
        <v>25.970000000000002</v>
      </c>
      <c r="N94">
        <v>33.667154808179824</v>
      </c>
      <c r="O94">
        <v>0</v>
      </c>
      <c r="P94">
        <v>38.39</v>
      </c>
      <c r="Q94">
        <v>5.77</v>
      </c>
      <c r="R94">
        <v>12.500000000000002</v>
      </c>
      <c r="S94">
        <v>7.6500000000000012</v>
      </c>
      <c r="T94">
        <v>0</v>
      </c>
      <c r="U94">
        <v>102.99</v>
      </c>
      <c r="V94">
        <v>3.85</v>
      </c>
      <c r="W94">
        <v>13.47</v>
      </c>
      <c r="X94">
        <v>42.32</v>
      </c>
      <c r="Y94">
        <v>0</v>
      </c>
      <c r="Z94">
        <v>1.9237500000000001</v>
      </c>
      <c r="AA94">
        <v>10.08476357625851</v>
      </c>
      <c r="AB94">
        <v>11.950230816196923</v>
      </c>
      <c r="AC94">
        <v>0</v>
      </c>
      <c r="AD94">
        <v>2.6955174216603335</v>
      </c>
      <c r="AE94">
        <v>4.8642014083719838</v>
      </c>
      <c r="AF94">
        <v>2.6168356029816122</v>
      </c>
      <c r="AG94">
        <v>12.386240580044479</v>
      </c>
      <c r="AH94">
        <v>12.993969968647054</v>
      </c>
      <c r="AI94">
        <v>8.266807475392735</v>
      </c>
      <c r="AJ94">
        <v>0</v>
      </c>
      <c r="AK94">
        <v>15.317156799896384</v>
      </c>
      <c r="AL94">
        <v>0</v>
      </c>
      <c r="AM94">
        <v>4.6646235732982033</v>
      </c>
      <c r="AN94">
        <v>0.79236607022428029</v>
      </c>
      <c r="AO94">
        <v>0</v>
      </c>
      <c r="AP94">
        <v>7.3632000000000017E-2</v>
      </c>
      <c r="AQ94">
        <v>9.0939748653249914</v>
      </c>
      <c r="AR94">
        <v>10.262241847826088</v>
      </c>
      <c r="AS94">
        <v>9.4140859838824955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742.34768871554286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7.53</v>
      </c>
      <c r="L95">
        <v>330.41</v>
      </c>
      <c r="M95">
        <v>25.970000000000002</v>
      </c>
      <c r="N95">
        <v>33.667154808179824</v>
      </c>
      <c r="O95">
        <v>0</v>
      </c>
      <c r="P95">
        <v>38.39</v>
      </c>
      <c r="Q95">
        <v>5.77</v>
      </c>
      <c r="R95">
        <v>12.500000000000002</v>
      </c>
      <c r="S95">
        <v>7.6500000000000012</v>
      </c>
      <c r="T95">
        <v>0</v>
      </c>
      <c r="U95">
        <v>102.99</v>
      </c>
      <c r="V95">
        <v>3.85</v>
      </c>
      <c r="W95">
        <v>13.47</v>
      </c>
      <c r="X95">
        <v>42.32</v>
      </c>
      <c r="Y95">
        <v>0</v>
      </c>
      <c r="Z95">
        <v>1.9237500000000001</v>
      </c>
      <c r="AA95">
        <v>10.08476357625851</v>
      </c>
      <c r="AB95">
        <v>11.950230816196923</v>
      </c>
      <c r="AC95">
        <v>0</v>
      </c>
      <c r="AD95">
        <v>0</v>
      </c>
      <c r="AE95">
        <v>4.8642014083719838</v>
      </c>
      <c r="AF95">
        <v>2.6168356029816122</v>
      </c>
      <c r="AG95">
        <v>12.386240580044479</v>
      </c>
      <c r="AH95">
        <v>6.9034523639144245</v>
      </c>
      <c r="AI95">
        <v>8.266807475392735</v>
      </c>
      <c r="AJ95">
        <v>0</v>
      </c>
      <c r="AK95">
        <v>15.317156799896384</v>
      </c>
      <c r="AL95">
        <v>0</v>
      </c>
      <c r="AM95">
        <v>4.6646235732982033</v>
      </c>
      <c r="AN95">
        <v>0.79236607022428029</v>
      </c>
      <c r="AO95">
        <v>0</v>
      </c>
      <c r="AP95">
        <v>0.22703200000000007</v>
      </c>
      <c r="AQ95">
        <v>9.0939748653249914</v>
      </c>
      <c r="AR95">
        <v>10.262241847826088</v>
      </c>
      <c r="AS95">
        <v>9.4140859838824955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733.28491777179295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7.53</v>
      </c>
      <c r="L96">
        <v>330.41</v>
      </c>
      <c r="M96">
        <v>25.970000000000002</v>
      </c>
      <c r="N96">
        <v>33.667154808179824</v>
      </c>
      <c r="O96">
        <v>0</v>
      </c>
      <c r="P96">
        <v>38.39</v>
      </c>
      <c r="Q96">
        <v>5.77</v>
      </c>
      <c r="R96">
        <v>12.500000000000002</v>
      </c>
      <c r="S96">
        <v>7.6500000000000012</v>
      </c>
      <c r="T96">
        <v>0</v>
      </c>
      <c r="U96">
        <v>102.99</v>
      </c>
      <c r="V96">
        <v>3.85</v>
      </c>
      <c r="W96">
        <v>13.47</v>
      </c>
      <c r="X96">
        <v>42.32</v>
      </c>
      <c r="Y96">
        <v>0</v>
      </c>
      <c r="Z96">
        <v>1.9237500000000001</v>
      </c>
      <c r="AA96">
        <v>10.08476357625851</v>
      </c>
      <c r="AB96">
        <v>11.950230816196923</v>
      </c>
      <c r="AC96">
        <v>0</v>
      </c>
      <c r="AD96">
        <v>0</v>
      </c>
      <c r="AE96">
        <v>4.8642014083719838</v>
      </c>
      <c r="AF96">
        <v>2.6168356029816122</v>
      </c>
      <c r="AG96">
        <v>12.386240580044479</v>
      </c>
      <c r="AH96">
        <v>0</v>
      </c>
      <c r="AI96">
        <v>4.8076469005830083</v>
      </c>
      <c r="AJ96">
        <v>0</v>
      </c>
      <c r="AK96">
        <v>15.317156799896384</v>
      </c>
      <c r="AL96">
        <v>0</v>
      </c>
      <c r="AM96">
        <v>4.6646235732982033</v>
      </c>
      <c r="AN96">
        <v>0.79236607022428029</v>
      </c>
      <c r="AO96">
        <v>0</v>
      </c>
      <c r="AP96">
        <v>0.22703200000000007</v>
      </c>
      <c r="AQ96">
        <v>6.0610413535941579</v>
      </c>
      <c r="AR96">
        <v>10.262241847826088</v>
      </c>
      <c r="AS96">
        <v>9.4140859838824955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719.88937132133799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4.8100000000000005</v>
      </c>
      <c r="L97">
        <v>430.6</v>
      </c>
      <c r="M97">
        <v>25.970000000000002</v>
      </c>
      <c r="N97">
        <v>24.050000000000004</v>
      </c>
      <c r="O97">
        <v>0</v>
      </c>
      <c r="P97">
        <v>38.39</v>
      </c>
      <c r="Q97">
        <v>5.77</v>
      </c>
      <c r="R97">
        <v>12.500000000000002</v>
      </c>
      <c r="S97">
        <v>7.6500000000000012</v>
      </c>
      <c r="T97">
        <v>0</v>
      </c>
      <c r="U97">
        <v>102.99</v>
      </c>
      <c r="V97">
        <v>3.85</v>
      </c>
      <c r="W97">
        <v>13.47</v>
      </c>
      <c r="X97">
        <v>42.32</v>
      </c>
      <c r="Y97">
        <v>0</v>
      </c>
      <c r="Z97">
        <v>3.8475000000000001</v>
      </c>
      <c r="AA97">
        <v>6.7240049202335355</v>
      </c>
      <c r="AB97">
        <v>11.950230816196923</v>
      </c>
      <c r="AC97">
        <v>0</v>
      </c>
      <c r="AD97">
        <v>0</v>
      </c>
      <c r="AE97">
        <v>4.8642014083719838</v>
      </c>
      <c r="AF97">
        <v>2.6168356029816122</v>
      </c>
      <c r="AG97">
        <v>12.386240580044479</v>
      </c>
      <c r="AH97">
        <v>0</v>
      </c>
      <c r="AI97">
        <v>4.8076469005830083</v>
      </c>
      <c r="AJ97">
        <v>0</v>
      </c>
      <c r="AK97">
        <v>15.317156799896384</v>
      </c>
      <c r="AL97">
        <v>0</v>
      </c>
      <c r="AM97">
        <v>4.6646235732982033</v>
      </c>
      <c r="AN97">
        <v>0.79236607022428029</v>
      </c>
      <c r="AO97">
        <v>0</v>
      </c>
      <c r="AP97">
        <v>0.22703200000000007</v>
      </c>
      <c r="AQ97">
        <v>6.0610413535941579</v>
      </c>
      <c r="AR97">
        <v>10.262241847826088</v>
      </c>
      <c r="AS97">
        <v>9.4140859838824955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806.30520785713315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4.8100000000000005</v>
      </c>
      <c r="L98">
        <v>430.6</v>
      </c>
      <c r="M98">
        <v>25.970000000000002</v>
      </c>
      <c r="N98">
        <v>24.050000000000004</v>
      </c>
      <c r="O98">
        <v>0</v>
      </c>
      <c r="P98">
        <v>38.39</v>
      </c>
      <c r="Q98">
        <v>5.77</v>
      </c>
      <c r="R98">
        <v>12.500000000000002</v>
      </c>
      <c r="S98">
        <v>7.6500000000000012</v>
      </c>
      <c r="T98">
        <v>0</v>
      </c>
      <c r="U98">
        <v>102.99</v>
      </c>
      <c r="V98">
        <v>3.85</v>
      </c>
      <c r="W98">
        <v>13.47</v>
      </c>
      <c r="X98">
        <v>42.32</v>
      </c>
      <c r="Y98">
        <v>0</v>
      </c>
      <c r="Z98">
        <v>3.8475000000000001</v>
      </c>
      <c r="AA98">
        <v>3.360758656024974</v>
      </c>
      <c r="AB98">
        <v>11.950230816196923</v>
      </c>
      <c r="AC98">
        <v>0</v>
      </c>
      <c r="AD98">
        <v>0</v>
      </c>
      <c r="AE98">
        <v>4.8642014083719838</v>
      </c>
      <c r="AF98">
        <v>2.6168356029816122</v>
      </c>
      <c r="AG98">
        <v>12.386240580044479</v>
      </c>
      <c r="AH98">
        <v>0</v>
      </c>
      <c r="AI98">
        <v>4.1346782994409548</v>
      </c>
      <c r="AJ98">
        <v>0</v>
      </c>
      <c r="AK98">
        <v>15.317156799896384</v>
      </c>
      <c r="AL98">
        <v>0</v>
      </c>
      <c r="AM98">
        <v>4.6646235732982033</v>
      </c>
      <c r="AN98">
        <v>0.79236607022428029</v>
      </c>
      <c r="AO98">
        <v>0</v>
      </c>
      <c r="AP98">
        <v>0.22703200000000007</v>
      </c>
      <c r="AQ98">
        <v>6.0610413535941579</v>
      </c>
      <c r="AR98">
        <v>10.262241847826088</v>
      </c>
      <c r="AS98">
        <v>9.4140859838824955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802.26899299178251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9.4027454480369574E-2</v>
      </c>
      <c r="L99">
        <f t="shared" si="2"/>
        <v>7.1915003435542753</v>
      </c>
      <c r="M99">
        <f t="shared" si="2"/>
        <v>0.62033593945203414</v>
      </c>
      <c r="N99">
        <f t="shared" si="2"/>
        <v>0.77772851857296621</v>
      </c>
      <c r="O99">
        <f t="shared" si="2"/>
        <v>0</v>
      </c>
      <c r="P99">
        <f t="shared" si="2"/>
        <v>0.89905502737850074</v>
      </c>
      <c r="Q99">
        <f t="shared" si="2"/>
        <v>0.11682974936318538</v>
      </c>
      <c r="R99">
        <f t="shared" si="2"/>
        <v>0.24786277665876763</v>
      </c>
      <c r="S99">
        <f t="shared" si="2"/>
        <v>0.15397269917382547</v>
      </c>
      <c r="T99">
        <f t="shared" si="2"/>
        <v>0</v>
      </c>
      <c r="U99">
        <f t="shared" si="2"/>
        <v>2.5099388929312414</v>
      </c>
      <c r="V99">
        <f t="shared" si="2"/>
        <v>7.9721678954423641E-2</v>
      </c>
      <c r="W99">
        <f t="shared" si="2"/>
        <v>0.27360416583534924</v>
      </c>
      <c r="X99">
        <f t="shared" si="2"/>
        <v>0.85949423302451144</v>
      </c>
      <c r="Y99">
        <f t="shared" si="2"/>
        <v>0</v>
      </c>
      <c r="Z99">
        <f t="shared" si="2"/>
        <v>8.5617613636363679E-2</v>
      </c>
      <c r="AA99">
        <f t="shared" si="2"/>
        <v>6.8044790449725542E-2</v>
      </c>
      <c r="AB99">
        <f t="shared" si="2"/>
        <v>0.10104101141952003</v>
      </c>
      <c r="AC99">
        <f t="shared" si="2"/>
        <v>0</v>
      </c>
      <c r="AD99">
        <f t="shared" si="2"/>
        <v>4.939388203973015E-2</v>
      </c>
      <c r="AE99">
        <f t="shared" si="2"/>
        <v>0.17398196994420112</v>
      </c>
      <c r="AF99">
        <f t="shared" si="2"/>
        <v>6.3137367697712637E-2</v>
      </c>
      <c r="AG99">
        <f t="shared" si="2"/>
        <v>0.29726977392106751</v>
      </c>
      <c r="AH99">
        <f t="shared" si="2"/>
        <v>0.26659130560749533</v>
      </c>
      <c r="AI99">
        <f t="shared" si="2"/>
        <v>5.8743913527152886E-2</v>
      </c>
      <c r="AJ99">
        <f t="shared" si="2"/>
        <v>0</v>
      </c>
      <c r="AK99">
        <f t="shared" si="2"/>
        <v>0.3676117631975126</v>
      </c>
      <c r="AL99">
        <f t="shared" si="2"/>
        <v>0</v>
      </c>
      <c r="AM99">
        <f t="shared" si="2"/>
        <v>4.6366255573571491E-2</v>
      </c>
      <c r="AN99">
        <f t="shared" si="2"/>
        <v>1.9016785685382728E-2</v>
      </c>
      <c r="AO99">
        <f t="shared" si="2"/>
        <v>0</v>
      </c>
      <c r="AP99">
        <f t="shared" si="2"/>
        <v>5.4579720000000036E-3</v>
      </c>
      <c r="AQ99">
        <f t="shared" si="2"/>
        <v>9.0911397842778227E-2</v>
      </c>
      <c r="AR99">
        <f t="shared" si="2"/>
        <v>0.25509264130434778</v>
      </c>
      <c r="AS99">
        <f t="shared" si="2"/>
        <v>0.22711096612920467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15.999460889355227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0.91989811738648963</v>
      </c>
      <c r="N3">
        <v>0.92000000000000015</v>
      </c>
      <c r="O3">
        <v>0.91007432818753575</v>
      </c>
      <c r="P3">
        <v>0.95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1.1332235332659177</v>
      </c>
      <c r="AC3">
        <v>0</v>
      </c>
      <c r="AD3">
        <v>0</v>
      </c>
      <c r="AE3">
        <v>1.3733074837312105</v>
      </c>
      <c r="AF3">
        <v>0.63446294516193169</v>
      </c>
      <c r="AG3">
        <v>4.0747021139255724</v>
      </c>
      <c r="AH3">
        <v>0</v>
      </c>
      <c r="AI3">
        <v>0</v>
      </c>
      <c r="AJ3">
        <v>0</v>
      </c>
      <c r="AK3">
        <v>7.0888763945522895</v>
      </c>
      <c r="AL3">
        <v>0</v>
      </c>
      <c r="AM3">
        <v>0</v>
      </c>
      <c r="AN3">
        <v>4.604004653466711E-2</v>
      </c>
      <c r="AO3">
        <v>0</v>
      </c>
      <c r="AP3">
        <v>0</v>
      </c>
      <c r="AQ3">
        <v>2.2996968751068243</v>
      </c>
      <c r="AR3">
        <v>0</v>
      </c>
      <c r="AS3">
        <v>2.6401392013871634</v>
      </c>
      <c r="AT3">
        <v>0</v>
      </c>
      <c r="AU3">
        <v>0</v>
      </c>
      <c r="AV3">
        <v>0</v>
      </c>
      <c r="AW3">
        <v>0</v>
      </c>
      <c r="AX3">
        <v>0</v>
      </c>
      <c r="AY3">
        <v>2.27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25.260421039239603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0.91989811738648963</v>
      </c>
      <c r="N4">
        <v>0.92000000000000015</v>
      </c>
      <c r="O4">
        <v>0.91007432818753575</v>
      </c>
      <c r="P4">
        <v>0.95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1.1332235332659177</v>
      </c>
      <c r="AC4">
        <v>0</v>
      </c>
      <c r="AD4">
        <v>0</v>
      </c>
      <c r="AE4">
        <v>1.3733074837312105</v>
      </c>
      <c r="AF4">
        <v>0.63446294516193169</v>
      </c>
      <c r="AG4">
        <v>4.0747021139255724</v>
      </c>
      <c r="AH4">
        <v>0</v>
      </c>
      <c r="AI4">
        <v>0</v>
      </c>
      <c r="AJ4">
        <v>0</v>
      </c>
      <c r="AK4">
        <v>7.0888763945522895</v>
      </c>
      <c r="AL4">
        <v>0</v>
      </c>
      <c r="AM4">
        <v>0</v>
      </c>
      <c r="AN4">
        <v>4.604004653466711E-2</v>
      </c>
      <c r="AO4">
        <v>0</v>
      </c>
      <c r="AP4">
        <v>0</v>
      </c>
      <c r="AQ4">
        <v>1.1498484375534122</v>
      </c>
      <c r="AR4">
        <v>0</v>
      </c>
      <c r="AS4">
        <v>2.6401392013871634</v>
      </c>
      <c r="AT4">
        <v>0</v>
      </c>
      <c r="AU4">
        <v>0</v>
      </c>
      <c r="AV4">
        <v>0</v>
      </c>
      <c r="AW4">
        <v>0</v>
      </c>
      <c r="AX4">
        <v>0</v>
      </c>
      <c r="AY4">
        <v>2.27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24.11057260168619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0.91989811738648963</v>
      </c>
      <c r="N5">
        <v>0.92000000000000015</v>
      </c>
      <c r="O5">
        <v>0.91007432818753575</v>
      </c>
      <c r="P5">
        <v>0.95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1.1332235332659177</v>
      </c>
      <c r="AC5">
        <v>0</v>
      </c>
      <c r="AD5">
        <v>0</v>
      </c>
      <c r="AE5">
        <v>1.3733074837312105</v>
      </c>
      <c r="AF5">
        <v>0.63446294516193169</v>
      </c>
      <c r="AG5">
        <v>4.0747021139255724</v>
      </c>
      <c r="AH5">
        <v>0</v>
      </c>
      <c r="AI5">
        <v>0</v>
      </c>
      <c r="AJ5">
        <v>0</v>
      </c>
      <c r="AK5">
        <v>7.0888763945522895</v>
      </c>
      <c r="AL5">
        <v>0</v>
      </c>
      <c r="AM5">
        <v>0</v>
      </c>
      <c r="AN5">
        <v>4.604004653466711E-2</v>
      </c>
      <c r="AO5">
        <v>0</v>
      </c>
      <c r="AP5">
        <v>0</v>
      </c>
      <c r="AQ5">
        <v>0</v>
      </c>
      <c r="AR5">
        <v>0</v>
      </c>
      <c r="AS5">
        <v>2.6401392013871634</v>
      </c>
      <c r="AT5">
        <v>0</v>
      </c>
      <c r="AU5">
        <v>0</v>
      </c>
      <c r="AV5">
        <v>0</v>
      </c>
      <c r="AW5">
        <v>0</v>
      </c>
      <c r="AX5">
        <v>0</v>
      </c>
      <c r="AY5">
        <v>2.27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22.960724164132778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0.91989811738648963</v>
      </c>
      <c r="N6">
        <v>0.92000000000000015</v>
      </c>
      <c r="O6">
        <v>0.91007432818753575</v>
      </c>
      <c r="P6">
        <v>0.95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1.1332235332659177</v>
      </c>
      <c r="AC6">
        <v>0</v>
      </c>
      <c r="AD6">
        <v>0</v>
      </c>
      <c r="AE6">
        <v>1.3733074837312105</v>
      </c>
      <c r="AF6">
        <v>0.63446294516193169</v>
      </c>
      <c r="AG6">
        <v>4.0747021139255724</v>
      </c>
      <c r="AH6">
        <v>0</v>
      </c>
      <c r="AI6">
        <v>0</v>
      </c>
      <c r="AJ6">
        <v>0</v>
      </c>
      <c r="AK6">
        <v>7.0888763945522895</v>
      </c>
      <c r="AL6">
        <v>0</v>
      </c>
      <c r="AM6">
        <v>0</v>
      </c>
      <c r="AN6">
        <v>4.604004653466711E-2</v>
      </c>
      <c r="AO6">
        <v>0</v>
      </c>
      <c r="AP6">
        <v>0</v>
      </c>
      <c r="AQ6">
        <v>0</v>
      </c>
      <c r="AR6">
        <v>0</v>
      </c>
      <c r="AS6">
        <v>2.6401392013871634</v>
      </c>
      <c r="AT6">
        <v>0</v>
      </c>
      <c r="AU6">
        <v>0</v>
      </c>
      <c r="AV6">
        <v>0</v>
      </c>
      <c r="AW6">
        <v>0</v>
      </c>
      <c r="AX6">
        <v>0</v>
      </c>
      <c r="AY6">
        <v>2.27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22.960724164132778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0.91989811738648963</v>
      </c>
      <c r="N7">
        <v>0.92000000000000015</v>
      </c>
      <c r="O7">
        <v>0.91007432818753575</v>
      </c>
      <c r="P7">
        <v>0.95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1.1332235332659177</v>
      </c>
      <c r="AC7">
        <v>0</v>
      </c>
      <c r="AD7">
        <v>0</v>
      </c>
      <c r="AE7">
        <v>1.3733074837312105</v>
      </c>
      <c r="AF7">
        <v>0.63446294516193169</v>
      </c>
      <c r="AG7">
        <v>4.0747021139255724</v>
      </c>
      <c r="AH7">
        <v>0</v>
      </c>
      <c r="AI7">
        <v>0</v>
      </c>
      <c r="AJ7">
        <v>0</v>
      </c>
      <c r="AK7">
        <v>7.0888763945522895</v>
      </c>
      <c r="AL7">
        <v>0</v>
      </c>
      <c r="AM7">
        <v>0</v>
      </c>
      <c r="AN7">
        <v>4.604004653466711E-2</v>
      </c>
      <c r="AO7">
        <v>0</v>
      </c>
      <c r="AP7">
        <v>0</v>
      </c>
      <c r="AQ7">
        <v>0</v>
      </c>
      <c r="AR7">
        <v>0</v>
      </c>
      <c r="AS7">
        <v>2.6401392013871634</v>
      </c>
      <c r="AT7">
        <v>0</v>
      </c>
      <c r="AU7">
        <v>0</v>
      </c>
      <c r="AV7">
        <v>0</v>
      </c>
      <c r="AW7">
        <v>0</v>
      </c>
      <c r="AX7">
        <v>0</v>
      </c>
      <c r="AY7">
        <v>3.48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24.170724164132778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0.91989811738648963</v>
      </c>
      <c r="N8">
        <v>0.92000000000000015</v>
      </c>
      <c r="O8">
        <v>0.91007432818753575</v>
      </c>
      <c r="P8">
        <v>0.95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1.1332235332659177</v>
      </c>
      <c r="AC8">
        <v>0</v>
      </c>
      <c r="AD8">
        <v>0</v>
      </c>
      <c r="AE8">
        <v>1.3733074837312105</v>
      </c>
      <c r="AF8">
        <v>0.63446294516193169</v>
      </c>
      <c r="AG8">
        <v>4.0747021139255724</v>
      </c>
      <c r="AH8">
        <v>0</v>
      </c>
      <c r="AI8">
        <v>0</v>
      </c>
      <c r="AJ8">
        <v>0</v>
      </c>
      <c r="AK8">
        <v>7.0888763945522895</v>
      </c>
      <c r="AL8">
        <v>0</v>
      </c>
      <c r="AM8">
        <v>0</v>
      </c>
      <c r="AN8">
        <v>4.604004653466711E-2</v>
      </c>
      <c r="AO8">
        <v>0</v>
      </c>
      <c r="AP8">
        <v>0</v>
      </c>
      <c r="AQ8">
        <v>0</v>
      </c>
      <c r="AR8">
        <v>0</v>
      </c>
      <c r="AS8">
        <v>2.6401392013871634</v>
      </c>
      <c r="AT8">
        <v>0</v>
      </c>
      <c r="AU8">
        <v>0</v>
      </c>
      <c r="AV8">
        <v>0</v>
      </c>
      <c r="AW8">
        <v>0</v>
      </c>
      <c r="AX8">
        <v>0</v>
      </c>
      <c r="AY8">
        <v>3.48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24.170724164132778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0.91989811738648963</v>
      </c>
      <c r="N9">
        <v>0.92000000000000015</v>
      </c>
      <c r="O9">
        <v>0.91007432818753575</v>
      </c>
      <c r="P9">
        <v>0.95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1.1332235332659177</v>
      </c>
      <c r="AC9">
        <v>0</v>
      </c>
      <c r="AD9">
        <v>0</v>
      </c>
      <c r="AE9">
        <v>1.3733074837312105</v>
      </c>
      <c r="AF9">
        <v>0.63446294516193169</v>
      </c>
      <c r="AG9">
        <v>4.0747021139255724</v>
      </c>
      <c r="AH9">
        <v>0</v>
      </c>
      <c r="AI9">
        <v>0</v>
      </c>
      <c r="AJ9">
        <v>0</v>
      </c>
      <c r="AK9">
        <v>7.0888763945522895</v>
      </c>
      <c r="AL9">
        <v>0</v>
      </c>
      <c r="AM9">
        <v>0</v>
      </c>
      <c r="AN9">
        <v>4.604004653466711E-2</v>
      </c>
      <c r="AO9">
        <v>0</v>
      </c>
      <c r="AP9">
        <v>0</v>
      </c>
      <c r="AQ9">
        <v>0</v>
      </c>
      <c r="AR9">
        <v>0</v>
      </c>
      <c r="AS9">
        <v>2.6401392013871634</v>
      </c>
      <c r="AT9">
        <v>0</v>
      </c>
      <c r="AU9">
        <v>0</v>
      </c>
      <c r="AV9">
        <v>0</v>
      </c>
      <c r="AW9">
        <v>0</v>
      </c>
      <c r="AX9">
        <v>0</v>
      </c>
      <c r="AY9">
        <v>3.48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24.170724164132778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0.91989811738648963</v>
      </c>
      <c r="N10">
        <v>0.92000000000000015</v>
      </c>
      <c r="O10">
        <v>0.91007432818753575</v>
      </c>
      <c r="P10">
        <v>0.95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1.1332235332659177</v>
      </c>
      <c r="AC10">
        <v>0</v>
      </c>
      <c r="AD10">
        <v>0</v>
      </c>
      <c r="AE10">
        <v>1.3733074837312105</v>
      </c>
      <c r="AF10">
        <v>0.63446294516193169</v>
      </c>
      <c r="AG10">
        <v>4.0747021139255724</v>
      </c>
      <c r="AH10">
        <v>0</v>
      </c>
      <c r="AI10">
        <v>0</v>
      </c>
      <c r="AJ10">
        <v>0</v>
      </c>
      <c r="AK10">
        <v>7.0888763945522895</v>
      </c>
      <c r="AL10">
        <v>0</v>
      </c>
      <c r="AM10">
        <v>0</v>
      </c>
      <c r="AN10">
        <v>4.604004653466711E-2</v>
      </c>
      <c r="AO10">
        <v>0</v>
      </c>
      <c r="AP10">
        <v>0</v>
      </c>
      <c r="AQ10">
        <v>0</v>
      </c>
      <c r="AR10">
        <v>0</v>
      </c>
      <c r="AS10">
        <v>2.6401392013871634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3.48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24.170724164132778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0.92</v>
      </c>
      <c r="N11">
        <v>0.92</v>
      </c>
      <c r="O11">
        <v>0.92</v>
      </c>
      <c r="P11">
        <v>0.92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1.1332235332659177</v>
      </c>
      <c r="AC11">
        <v>0</v>
      </c>
      <c r="AD11">
        <v>0</v>
      </c>
      <c r="AE11">
        <v>1.3733074837312105</v>
      </c>
      <c r="AF11">
        <v>0.63446294516193169</v>
      </c>
      <c r="AG11">
        <v>4.0747021139255724</v>
      </c>
      <c r="AH11">
        <v>0</v>
      </c>
      <c r="AI11">
        <v>0</v>
      </c>
      <c r="AJ11">
        <v>0</v>
      </c>
      <c r="AK11">
        <v>7.0888763945522895</v>
      </c>
      <c r="AL11">
        <v>0</v>
      </c>
      <c r="AM11">
        <v>0</v>
      </c>
      <c r="AN11">
        <v>4.604004653466711E-2</v>
      </c>
      <c r="AO11">
        <v>0</v>
      </c>
      <c r="AP11">
        <v>0</v>
      </c>
      <c r="AQ11">
        <v>0</v>
      </c>
      <c r="AR11">
        <v>0</v>
      </c>
      <c r="AS11">
        <v>2.6401392013871634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3.48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24.150751718558755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0.92</v>
      </c>
      <c r="N12">
        <v>0.92</v>
      </c>
      <c r="O12">
        <v>0.92</v>
      </c>
      <c r="P12">
        <v>0.92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1.1332235332659177</v>
      </c>
      <c r="AC12">
        <v>0</v>
      </c>
      <c r="AD12">
        <v>0</v>
      </c>
      <c r="AE12">
        <v>1.3733074837312105</v>
      </c>
      <c r="AF12">
        <v>0.63446294516193169</v>
      </c>
      <c r="AG12">
        <v>4.0747021139255724</v>
      </c>
      <c r="AH12">
        <v>0</v>
      </c>
      <c r="AI12">
        <v>0</v>
      </c>
      <c r="AJ12">
        <v>0</v>
      </c>
      <c r="AK12">
        <v>7.0888763945522895</v>
      </c>
      <c r="AL12">
        <v>0</v>
      </c>
      <c r="AM12">
        <v>0</v>
      </c>
      <c r="AN12">
        <v>4.604004653466711E-2</v>
      </c>
      <c r="AO12">
        <v>0</v>
      </c>
      <c r="AP12">
        <v>0</v>
      </c>
      <c r="AQ12">
        <v>0</v>
      </c>
      <c r="AR12">
        <v>0</v>
      </c>
      <c r="AS12">
        <v>2.6401392013871634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3.48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24.150751718558755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0.92</v>
      </c>
      <c r="N13">
        <v>0.92</v>
      </c>
      <c r="O13">
        <v>0.92</v>
      </c>
      <c r="P13">
        <v>0.92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1.1332235332659177</v>
      </c>
      <c r="AC13">
        <v>0</v>
      </c>
      <c r="AD13">
        <v>0</v>
      </c>
      <c r="AE13">
        <v>1.3733074837312105</v>
      </c>
      <c r="AF13">
        <v>0.63446294516193169</v>
      </c>
      <c r="AG13">
        <v>4.0747021139255724</v>
      </c>
      <c r="AH13">
        <v>0</v>
      </c>
      <c r="AI13">
        <v>0</v>
      </c>
      <c r="AJ13">
        <v>0</v>
      </c>
      <c r="AK13">
        <v>7.0888763945522895</v>
      </c>
      <c r="AL13">
        <v>0</v>
      </c>
      <c r="AM13">
        <v>0</v>
      </c>
      <c r="AN13">
        <v>4.604004653466711E-2</v>
      </c>
      <c r="AO13">
        <v>0</v>
      </c>
      <c r="AP13">
        <v>0</v>
      </c>
      <c r="AQ13">
        <v>0</v>
      </c>
      <c r="AR13">
        <v>0</v>
      </c>
      <c r="AS13">
        <v>2.6401392013871634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3.48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24.150751718558755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0.92</v>
      </c>
      <c r="N14">
        <v>0.92</v>
      </c>
      <c r="O14">
        <v>0.92</v>
      </c>
      <c r="P14">
        <v>0.92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1.1332235332659177</v>
      </c>
      <c r="AC14">
        <v>0</v>
      </c>
      <c r="AD14">
        <v>0</v>
      </c>
      <c r="AE14">
        <v>1.3733074837312105</v>
      </c>
      <c r="AF14">
        <v>0.63446294516193169</v>
      </c>
      <c r="AG14">
        <v>4.0747021139255724</v>
      </c>
      <c r="AH14">
        <v>0</v>
      </c>
      <c r="AI14">
        <v>0</v>
      </c>
      <c r="AJ14">
        <v>0</v>
      </c>
      <c r="AK14">
        <v>7.0888763945522895</v>
      </c>
      <c r="AL14">
        <v>0</v>
      </c>
      <c r="AM14">
        <v>0</v>
      </c>
      <c r="AN14">
        <v>4.604004653466711E-2</v>
      </c>
      <c r="AO14">
        <v>0</v>
      </c>
      <c r="AP14">
        <v>0</v>
      </c>
      <c r="AQ14">
        <v>0</v>
      </c>
      <c r="AR14">
        <v>0</v>
      </c>
      <c r="AS14">
        <v>2.6401392013871634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3.48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24.150751718558755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0.92</v>
      </c>
      <c r="N15">
        <v>0.92</v>
      </c>
      <c r="O15">
        <v>0.92</v>
      </c>
      <c r="P15">
        <v>0.92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1.3733074837312105</v>
      </c>
      <c r="AF15">
        <v>0.63446294516193169</v>
      </c>
      <c r="AG15">
        <v>4.0747021139255724</v>
      </c>
      <c r="AH15">
        <v>0</v>
      </c>
      <c r="AI15">
        <v>0</v>
      </c>
      <c r="AJ15">
        <v>0</v>
      </c>
      <c r="AK15">
        <v>7.0888763945522895</v>
      </c>
      <c r="AL15">
        <v>0</v>
      </c>
      <c r="AM15">
        <v>0</v>
      </c>
      <c r="AN15">
        <v>4.604004653466711E-2</v>
      </c>
      <c r="AO15">
        <v>0</v>
      </c>
      <c r="AP15">
        <v>0</v>
      </c>
      <c r="AQ15">
        <v>0</v>
      </c>
      <c r="AR15">
        <v>0</v>
      </c>
      <c r="AS15">
        <v>2.5348660747841079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3.48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22.91225505868978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0.92</v>
      </c>
      <c r="N16">
        <v>0.92</v>
      </c>
      <c r="O16">
        <v>0.92</v>
      </c>
      <c r="P16">
        <v>0.92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1.3733074837312105</v>
      </c>
      <c r="AF16">
        <v>0.63446294516193169</v>
      </c>
      <c r="AG16">
        <v>4.0747021139255724</v>
      </c>
      <c r="AH16">
        <v>0</v>
      </c>
      <c r="AI16">
        <v>0</v>
      </c>
      <c r="AJ16">
        <v>0</v>
      </c>
      <c r="AK16">
        <v>7.0888763945522895</v>
      </c>
      <c r="AL16">
        <v>0</v>
      </c>
      <c r="AM16">
        <v>0</v>
      </c>
      <c r="AN16">
        <v>4.604004653466711E-2</v>
      </c>
      <c r="AO16">
        <v>0</v>
      </c>
      <c r="AP16">
        <v>0</v>
      </c>
      <c r="AQ16">
        <v>0</v>
      </c>
      <c r="AR16">
        <v>0</v>
      </c>
      <c r="AS16">
        <v>2.5348660747841079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3.48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22.91225505868978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0.92</v>
      </c>
      <c r="N17">
        <v>0.92</v>
      </c>
      <c r="O17">
        <v>0.92</v>
      </c>
      <c r="P17">
        <v>0.92096544566067517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1.3733074837312105</v>
      </c>
      <c r="AF17">
        <v>0.63446294516193169</v>
      </c>
      <c r="AG17">
        <v>4.0747021139255724</v>
      </c>
      <c r="AH17">
        <v>0</v>
      </c>
      <c r="AI17">
        <v>0</v>
      </c>
      <c r="AJ17">
        <v>0</v>
      </c>
      <c r="AK17">
        <v>7.0888763945522895</v>
      </c>
      <c r="AL17">
        <v>0</v>
      </c>
      <c r="AM17">
        <v>0</v>
      </c>
      <c r="AN17">
        <v>4.604004653466711E-2</v>
      </c>
      <c r="AO17">
        <v>0</v>
      </c>
      <c r="AP17">
        <v>0</v>
      </c>
      <c r="AQ17">
        <v>0</v>
      </c>
      <c r="AR17">
        <v>0</v>
      </c>
      <c r="AS17">
        <v>2.5348660747841079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3.48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22.913220504350456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0.92</v>
      </c>
      <c r="N18">
        <v>0.92</v>
      </c>
      <c r="O18">
        <v>0.92</v>
      </c>
      <c r="P18">
        <v>0.92000000000000026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1.3733074837312105</v>
      </c>
      <c r="AF18">
        <v>0.63446294516193169</v>
      </c>
      <c r="AG18">
        <v>4.0747021139255724</v>
      </c>
      <c r="AH18">
        <v>0</v>
      </c>
      <c r="AI18">
        <v>0</v>
      </c>
      <c r="AJ18">
        <v>0</v>
      </c>
      <c r="AK18">
        <v>7.0888763945522895</v>
      </c>
      <c r="AL18">
        <v>0</v>
      </c>
      <c r="AM18">
        <v>0</v>
      </c>
      <c r="AN18">
        <v>4.604004653466711E-2</v>
      </c>
      <c r="AO18">
        <v>0</v>
      </c>
      <c r="AP18">
        <v>0</v>
      </c>
      <c r="AQ18">
        <v>1.1498484375534122</v>
      </c>
      <c r="AR18">
        <v>0</v>
      </c>
      <c r="AS18">
        <v>2.5348660747841079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3.48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24.062103496243193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0.92</v>
      </c>
      <c r="N19">
        <v>0.92</v>
      </c>
      <c r="O19">
        <v>0.92</v>
      </c>
      <c r="P19">
        <v>0.92000000000000026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1.3733074837312105</v>
      </c>
      <c r="AF19">
        <v>0.63446294516193169</v>
      </c>
      <c r="AG19">
        <v>4.0747021139255724</v>
      </c>
      <c r="AH19">
        <v>0</v>
      </c>
      <c r="AI19">
        <v>0</v>
      </c>
      <c r="AJ19">
        <v>0</v>
      </c>
      <c r="AK19">
        <v>7.0888763945522895</v>
      </c>
      <c r="AL19">
        <v>0</v>
      </c>
      <c r="AM19">
        <v>0</v>
      </c>
      <c r="AN19">
        <v>4.604004653466711E-2</v>
      </c>
      <c r="AO19">
        <v>0</v>
      </c>
      <c r="AP19">
        <v>0</v>
      </c>
      <c r="AQ19">
        <v>1.1498484375534122</v>
      </c>
      <c r="AR19">
        <v>0</v>
      </c>
      <c r="AS19">
        <v>2.5348660747841079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3.48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24.062103496243193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0.92</v>
      </c>
      <c r="N20">
        <v>0.92</v>
      </c>
      <c r="O20">
        <v>0.92</v>
      </c>
      <c r="P20">
        <v>0.92000000000000026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1.3733074837312105</v>
      </c>
      <c r="AF20">
        <v>0.63446294516193169</v>
      </c>
      <c r="AG20">
        <v>4.0747021139255724</v>
      </c>
      <c r="AH20">
        <v>0</v>
      </c>
      <c r="AI20">
        <v>0</v>
      </c>
      <c r="AJ20">
        <v>0</v>
      </c>
      <c r="AK20">
        <v>7.0888763945522895</v>
      </c>
      <c r="AL20">
        <v>0</v>
      </c>
      <c r="AM20">
        <v>0</v>
      </c>
      <c r="AN20">
        <v>4.604004653466711E-2</v>
      </c>
      <c r="AO20">
        <v>0</v>
      </c>
      <c r="AP20">
        <v>0</v>
      </c>
      <c r="AQ20">
        <v>2.2996968751068243</v>
      </c>
      <c r="AR20">
        <v>0</v>
      </c>
      <c r="AS20">
        <v>2.5348660747841079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3.48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25.211951933796605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0.92</v>
      </c>
      <c r="N21">
        <v>0.92</v>
      </c>
      <c r="O21">
        <v>0.92</v>
      </c>
      <c r="P21">
        <v>0.92000000000000026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1.3733074837312105</v>
      </c>
      <c r="AF21">
        <v>0.63446294516193169</v>
      </c>
      <c r="AG21">
        <v>4.0747021139255724</v>
      </c>
      <c r="AH21">
        <v>0</v>
      </c>
      <c r="AI21">
        <v>0</v>
      </c>
      <c r="AJ21">
        <v>0</v>
      </c>
      <c r="AK21">
        <v>7.0888763945522895</v>
      </c>
      <c r="AL21">
        <v>0</v>
      </c>
      <c r="AM21">
        <v>1.2673734999582544</v>
      </c>
      <c r="AN21">
        <v>4.604004653466711E-2</v>
      </c>
      <c r="AO21">
        <v>0</v>
      </c>
      <c r="AP21">
        <v>0</v>
      </c>
      <c r="AQ21">
        <v>2.2996968751068243</v>
      </c>
      <c r="AR21">
        <v>0</v>
      </c>
      <c r="AS21">
        <v>2.5348660747841079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3.48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26.479325433754859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0.92</v>
      </c>
      <c r="N22">
        <v>0.92</v>
      </c>
      <c r="O22">
        <v>0.92</v>
      </c>
      <c r="P22">
        <v>0.92000000000000026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1.3733074837312105</v>
      </c>
      <c r="AF22">
        <v>0.63446294516193169</v>
      </c>
      <c r="AG22">
        <v>4.0747021139255724</v>
      </c>
      <c r="AH22">
        <v>1.7479527943627706</v>
      </c>
      <c r="AI22">
        <v>0</v>
      </c>
      <c r="AJ22">
        <v>0</v>
      </c>
      <c r="AK22">
        <v>7.0888763945522895</v>
      </c>
      <c r="AL22">
        <v>0</v>
      </c>
      <c r="AM22">
        <v>1.2673734999582544</v>
      </c>
      <c r="AN22">
        <v>4.604004653466711E-2</v>
      </c>
      <c r="AO22">
        <v>0</v>
      </c>
      <c r="AP22">
        <v>0</v>
      </c>
      <c r="AQ22">
        <v>2.2996968751068243</v>
      </c>
      <c r="AR22">
        <v>0</v>
      </c>
      <c r="AS22">
        <v>2.5348660747841079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3.48</v>
      </c>
      <c r="AZ22">
        <v>0</v>
      </c>
      <c r="BA22">
        <v>0.44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28.667278228117631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0.92</v>
      </c>
      <c r="N23">
        <v>0.92</v>
      </c>
      <c r="O23">
        <v>0.92</v>
      </c>
      <c r="P23">
        <v>0.92000000000000026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1.3733074837312105</v>
      </c>
      <c r="AF23">
        <v>0.63446294516193169</v>
      </c>
      <c r="AG23">
        <v>4.0747021139255724</v>
      </c>
      <c r="AH23">
        <v>3.495247969164081</v>
      </c>
      <c r="AI23">
        <v>0</v>
      </c>
      <c r="AJ23">
        <v>0</v>
      </c>
      <c r="AK23">
        <v>7.0888763945522895</v>
      </c>
      <c r="AL23">
        <v>0</v>
      </c>
      <c r="AM23">
        <v>1.2673734999582544</v>
      </c>
      <c r="AN23">
        <v>4.604004653466711E-2</v>
      </c>
      <c r="AO23">
        <v>0</v>
      </c>
      <c r="AP23">
        <v>0</v>
      </c>
      <c r="AQ23">
        <v>2.2996968751068243</v>
      </c>
      <c r="AR23">
        <v>0</v>
      </c>
      <c r="AS23">
        <v>2.5348660747841079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3.48</v>
      </c>
      <c r="AZ23">
        <v>0</v>
      </c>
      <c r="BA23">
        <v>0.88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30.854573402918941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0.92</v>
      </c>
      <c r="N24">
        <v>0.92</v>
      </c>
      <c r="O24">
        <v>0.92</v>
      </c>
      <c r="P24">
        <v>0.92000000000000026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1.3733074837312105</v>
      </c>
      <c r="AF24">
        <v>0.63446294516193169</v>
      </c>
      <c r="AG24">
        <v>4.0747021139255724</v>
      </c>
      <c r="AH24">
        <v>3.495247969164081</v>
      </c>
      <c r="AI24">
        <v>0</v>
      </c>
      <c r="AJ24">
        <v>0</v>
      </c>
      <c r="AK24">
        <v>7.0888763945522895</v>
      </c>
      <c r="AL24">
        <v>0</v>
      </c>
      <c r="AM24">
        <v>1.2673734999582544</v>
      </c>
      <c r="AN24">
        <v>4.604004653466711E-2</v>
      </c>
      <c r="AO24">
        <v>0</v>
      </c>
      <c r="AP24">
        <v>0</v>
      </c>
      <c r="AQ24">
        <v>2.2996968751068243</v>
      </c>
      <c r="AR24">
        <v>0</v>
      </c>
      <c r="AS24">
        <v>2.5348660747841079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3.48</v>
      </c>
      <c r="AZ24">
        <v>0</v>
      </c>
      <c r="BA24">
        <v>0.88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30.854573402918941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0.92</v>
      </c>
      <c r="N25">
        <v>0.92</v>
      </c>
      <c r="O25">
        <v>0.92</v>
      </c>
      <c r="P25">
        <v>0.92000000000000026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1.3733074837312105</v>
      </c>
      <c r="AF25">
        <v>0.63446294516193169</v>
      </c>
      <c r="AG25">
        <v>4.0747021139255724</v>
      </c>
      <c r="AH25">
        <v>3.495247969164081</v>
      </c>
      <c r="AI25">
        <v>0</v>
      </c>
      <c r="AJ25">
        <v>0</v>
      </c>
      <c r="AK25">
        <v>7.0888763945522895</v>
      </c>
      <c r="AL25">
        <v>0</v>
      </c>
      <c r="AM25">
        <v>1.2673734999582544</v>
      </c>
      <c r="AN25">
        <v>4.604004653466711E-2</v>
      </c>
      <c r="AO25">
        <v>0</v>
      </c>
      <c r="AP25">
        <v>0</v>
      </c>
      <c r="AQ25">
        <v>2.2996968751068243</v>
      </c>
      <c r="AR25">
        <v>0</v>
      </c>
      <c r="AS25">
        <v>2.5348660747841079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3.48</v>
      </c>
      <c r="AZ25">
        <v>0</v>
      </c>
      <c r="BA25">
        <v>0.88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30.854573402918941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0.92</v>
      </c>
      <c r="N26">
        <v>0.92</v>
      </c>
      <c r="O26">
        <v>0.92</v>
      </c>
      <c r="P26">
        <v>0.92000000000000026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1.3733074837312105</v>
      </c>
      <c r="AF26">
        <v>0.63446294516193169</v>
      </c>
      <c r="AG26">
        <v>4.0747021139255724</v>
      </c>
      <c r="AH26">
        <v>3.495247969164081</v>
      </c>
      <c r="AI26">
        <v>0</v>
      </c>
      <c r="AJ26">
        <v>0</v>
      </c>
      <c r="AK26">
        <v>7.0888763945522895</v>
      </c>
      <c r="AL26">
        <v>0</v>
      </c>
      <c r="AM26">
        <v>1.2673734999582544</v>
      </c>
      <c r="AN26">
        <v>4.604004653466711E-2</v>
      </c>
      <c r="AO26">
        <v>0</v>
      </c>
      <c r="AP26">
        <v>0</v>
      </c>
      <c r="AQ26">
        <v>2.2996968751068243</v>
      </c>
      <c r="AR26">
        <v>0</v>
      </c>
      <c r="AS26">
        <v>2.5348660747841079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3.48</v>
      </c>
      <c r="AZ26">
        <v>0</v>
      </c>
      <c r="BA26">
        <v>0.88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30.854573402918941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1.0000000000000002E-2</v>
      </c>
      <c r="L27">
        <v>0</v>
      </c>
      <c r="M27">
        <v>0.92</v>
      </c>
      <c r="N27">
        <v>0.92</v>
      </c>
      <c r="O27">
        <v>0.92</v>
      </c>
      <c r="P27">
        <v>0.92000000000000026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2.7458944493702222</v>
      </c>
      <c r="AF27">
        <v>0.63446294516193169</v>
      </c>
      <c r="AG27">
        <v>4.0747021139255724</v>
      </c>
      <c r="AH27">
        <v>3.495247969164081</v>
      </c>
      <c r="AI27">
        <v>0</v>
      </c>
      <c r="AJ27">
        <v>0</v>
      </c>
      <c r="AK27">
        <v>7.0888763945522895</v>
      </c>
      <c r="AL27">
        <v>0</v>
      </c>
      <c r="AM27">
        <v>1.2673734999582544</v>
      </c>
      <c r="AN27">
        <v>4.604004653466711E-2</v>
      </c>
      <c r="AO27">
        <v>0</v>
      </c>
      <c r="AP27">
        <v>0</v>
      </c>
      <c r="AQ27">
        <v>2.2996968751068243</v>
      </c>
      <c r="AR27">
        <v>0</v>
      </c>
      <c r="AS27">
        <v>2.5348660747841079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3.48</v>
      </c>
      <c r="AZ27">
        <v>0</v>
      </c>
      <c r="BA27">
        <v>0.88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32.237160368557952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0.01</v>
      </c>
      <c r="L28">
        <v>0</v>
      </c>
      <c r="M28">
        <v>0.92</v>
      </c>
      <c r="N28">
        <v>0.92</v>
      </c>
      <c r="O28">
        <v>0.92</v>
      </c>
      <c r="P28">
        <v>0.92000000000000026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2.7458944493702222</v>
      </c>
      <c r="AF28">
        <v>0.63446294516193169</v>
      </c>
      <c r="AG28">
        <v>4.0747021139255724</v>
      </c>
      <c r="AH28">
        <v>3.495247969164081</v>
      </c>
      <c r="AI28">
        <v>0</v>
      </c>
      <c r="AJ28">
        <v>0</v>
      </c>
      <c r="AK28">
        <v>7.0888763945522895</v>
      </c>
      <c r="AL28">
        <v>0</v>
      </c>
      <c r="AM28">
        <v>1.2673734999582544</v>
      </c>
      <c r="AN28">
        <v>4.604004653466711E-2</v>
      </c>
      <c r="AO28">
        <v>0</v>
      </c>
      <c r="AP28">
        <v>0</v>
      </c>
      <c r="AQ28">
        <v>2.2996968751068243</v>
      </c>
      <c r="AR28">
        <v>0</v>
      </c>
      <c r="AS28">
        <v>2.5348660747841079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3.48</v>
      </c>
      <c r="AZ28">
        <v>0</v>
      </c>
      <c r="BA28">
        <v>0.88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32.237160368557952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0.01</v>
      </c>
      <c r="L29">
        <v>0</v>
      </c>
      <c r="M29">
        <v>0.92</v>
      </c>
      <c r="N29">
        <v>0.92</v>
      </c>
      <c r="O29">
        <v>0.92</v>
      </c>
      <c r="P29">
        <v>0.92000000000000026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0.28638726528473285</v>
      </c>
      <c r="AC29">
        <v>0</v>
      </c>
      <c r="AD29">
        <v>0</v>
      </c>
      <c r="AE29">
        <v>2.7458944493702222</v>
      </c>
      <c r="AF29">
        <v>0.63446294516193169</v>
      </c>
      <c r="AG29">
        <v>4.0747021139255724</v>
      </c>
      <c r="AH29">
        <v>3.495247969164081</v>
      </c>
      <c r="AI29">
        <v>0</v>
      </c>
      <c r="AJ29">
        <v>0</v>
      </c>
      <c r="AK29">
        <v>7.0888763945522895</v>
      </c>
      <c r="AL29">
        <v>0</v>
      </c>
      <c r="AM29">
        <v>1.2673734999582544</v>
      </c>
      <c r="AN29">
        <v>4.604004653466711E-2</v>
      </c>
      <c r="AO29">
        <v>0</v>
      </c>
      <c r="AP29">
        <v>0</v>
      </c>
      <c r="AQ29">
        <v>2.2996968751068243</v>
      </c>
      <c r="AR29">
        <v>0</v>
      </c>
      <c r="AS29">
        <v>2.5348660747841079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3.48</v>
      </c>
      <c r="AZ29">
        <v>0</v>
      </c>
      <c r="BA29">
        <v>0.88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32.523547633842689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1.6999999999999995</v>
      </c>
      <c r="L30">
        <v>5.07</v>
      </c>
      <c r="M30">
        <v>0.92</v>
      </c>
      <c r="N30">
        <v>0.92</v>
      </c>
      <c r="O30">
        <v>0.92</v>
      </c>
      <c r="P30">
        <v>0.92000000000000026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1.1332235332659177</v>
      </c>
      <c r="AC30">
        <v>0</v>
      </c>
      <c r="AD30">
        <v>0</v>
      </c>
      <c r="AE30">
        <v>2.7458944493702222</v>
      </c>
      <c r="AF30">
        <v>0.63446294516193169</v>
      </c>
      <c r="AG30">
        <v>4.0747021139255724</v>
      </c>
      <c r="AH30">
        <v>3.495247969164081</v>
      </c>
      <c r="AI30">
        <v>0</v>
      </c>
      <c r="AJ30">
        <v>0</v>
      </c>
      <c r="AK30">
        <v>7.0888763945522895</v>
      </c>
      <c r="AL30">
        <v>0</v>
      </c>
      <c r="AM30">
        <v>1.2673734999582544</v>
      </c>
      <c r="AN30">
        <v>4.604004653466711E-2</v>
      </c>
      <c r="AO30">
        <v>0</v>
      </c>
      <c r="AP30">
        <v>0</v>
      </c>
      <c r="AQ30">
        <v>2.2996968751068243</v>
      </c>
      <c r="AR30">
        <v>0</v>
      </c>
      <c r="AS30">
        <v>2.5348660747841079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3.48</v>
      </c>
      <c r="AZ30">
        <v>0</v>
      </c>
      <c r="BA30">
        <v>0.88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40.130383901823862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3.0900000000000003</v>
      </c>
      <c r="M31">
        <v>0.92</v>
      </c>
      <c r="N31">
        <v>0.92</v>
      </c>
      <c r="O31">
        <v>0.92</v>
      </c>
      <c r="P31">
        <v>0.9236964718735301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1.1332235332659177</v>
      </c>
      <c r="AC31">
        <v>0</v>
      </c>
      <c r="AD31">
        <v>0</v>
      </c>
      <c r="AE31">
        <v>2.7458944493702222</v>
      </c>
      <c r="AF31">
        <v>0.63446294516193169</v>
      </c>
      <c r="AG31">
        <v>4.0747021139255724</v>
      </c>
      <c r="AH31">
        <v>3.495247969164081</v>
      </c>
      <c r="AI31">
        <v>0</v>
      </c>
      <c r="AJ31">
        <v>0</v>
      </c>
      <c r="AK31">
        <v>7.0888763945522895</v>
      </c>
      <c r="AL31">
        <v>0</v>
      </c>
      <c r="AM31">
        <v>1.2673734999582544</v>
      </c>
      <c r="AN31">
        <v>4.604004653466711E-2</v>
      </c>
      <c r="AO31">
        <v>0</v>
      </c>
      <c r="AP31">
        <v>0</v>
      </c>
      <c r="AQ31">
        <v>2.2996968751068243</v>
      </c>
      <c r="AR31">
        <v>0</v>
      </c>
      <c r="AS31">
        <v>2.5348660747841079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3.48</v>
      </c>
      <c r="AZ31">
        <v>0</v>
      </c>
      <c r="BA31">
        <v>0.88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36.454080373697394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1.46</v>
      </c>
      <c r="L32">
        <v>0</v>
      </c>
      <c r="M32">
        <v>0.92</v>
      </c>
      <c r="N32">
        <v>0.92</v>
      </c>
      <c r="O32">
        <v>0.92</v>
      </c>
      <c r="P32">
        <v>0.9236964718735301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1.1332235332659177</v>
      </c>
      <c r="AC32">
        <v>0</v>
      </c>
      <c r="AD32">
        <v>0</v>
      </c>
      <c r="AE32">
        <v>2.7458944493702222</v>
      </c>
      <c r="AF32">
        <v>0.63446294516193169</v>
      </c>
      <c r="AG32">
        <v>4.0747021139255724</v>
      </c>
      <c r="AH32">
        <v>3.495247969164081</v>
      </c>
      <c r="AI32">
        <v>0</v>
      </c>
      <c r="AJ32">
        <v>0</v>
      </c>
      <c r="AK32">
        <v>7.0888763945522895</v>
      </c>
      <c r="AL32">
        <v>0</v>
      </c>
      <c r="AM32">
        <v>1.2673734999582544</v>
      </c>
      <c r="AN32">
        <v>4.604004653466711E-2</v>
      </c>
      <c r="AO32">
        <v>0</v>
      </c>
      <c r="AP32">
        <v>0</v>
      </c>
      <c r="AQ32">
        <v>2.2996968751068243</v>
      </c>
      <c r="AR32">
        <v>0</v>
      </c>
      <c r="AS32">
        <v>2.5348660747841079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3.48</v>
      </c>
      <c r="AZ32">
        <v>0</v>
      </c>
      <c r="BA32">
        <v>0.88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34.824080373697399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0.92</v>
      </c>
      <c r="N33">
        <v>0.92</v>
      </c>
      <c r="O33">
        <v>0.92</v>
      </c>
      <c r="P33">
        <v>0.9236964718735301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1.1332235332659177</v>
      </c>
      <c r="AC33">
        <v>0</v>
      </c>
      <c r="AD33">
        <v>0</v>
      </c>
      <c r="AE33">
        <v>2.7458944493702222</v>
      </c>
      <c r="AF33">
        <v>0.63446294516193169</v>
      </c>
      <c r="AG33">
        <v>4.0747021139255724</v>
      </c>
      <c r="AH33">
        <v>3.495247969164081</v>
      </c>
      <c r="AI33">
        <v>0</v>
      </c>
      <c r="AJ33">
        <v>0</v>
      </c>
      <c r="AK33">
        <v>7.0888763945522895</v>
      </c>
      <c r="AL33">
        <v>0</v>
      </c>
      <c r="AM33">
        <v>1.2673734999582544</v>
      </c>
      <c r="AN33">
        <v>4.604004653466711E-2</v>
      </c>
      <c r="AO33">
        <v>0</v>
      </c>
      <c r="AP33">
        <v>0</v>
      </c>
      <c r="AQ33">
        <v>2.2996968751068243</v>
      </c>
      <c r="AR33">
        <v>0</v>
      </c>
      <c r="AS33">
        <v>2.5348660747841079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3.48</v>
      </c>
      <c r="AZ33">
        <v>0</v>
      </c>
      <c r="BA33">
        <v>0.88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33.364080373697398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0.92</v>
      </c>
      <c r="N34">
        <v>0.92</v>
      </c>
      <c r="O34">
        <v>0.92</v>
      </c>
      <c r="P34">
        <v>0.9236964718735301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1.1332235332659177</v>
      </c>
      <c r="AC34">
        <v>0</v>
      </c>
      <c r="AD34">
        <v>0</v>
      </c>
      <c r="AE34">
        <v>2.7458944493702222</v>
      </c>
      <c r="AF34">
        <v>0.63446294516193169</v>
      </c>
      <c r="AG34">
        <v>4.0747021139255724</v>
      </c>
      <c r="AH34">
        <v>3.495247969164081</v>
      </c>
      <c r="AI34">
        <v>0</v>
      </c>
      <c r="AJ34">
        <v>0</v>
      </c>
      <c r="AK34">
        <v>7.0888763945522895</v>
      </c>
      <c r="AL34">
        <v>0</v>
      </c>
      <c r="AM34">
        <v>1.2673734999582544</v>
      </c>
      <c r="AN34">
        <v>4.604004653466711E-2</v>
      </c>
      <c r="AO34">
        <v>0</v>
      </c>
      <c r="AP34">
        <v>0</v>
      </c>
      <c r="AQ34">
        <v>1.1498484375534122</v>
      </c>
      <c r="AR34">
        <v>0</v>
      </c>
      <c r="AS34">
        <v>2.5348660747841079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3.48</v>
      </c>
      <c r="AZ34">
        <v>0</v>
      </c>
      <c r="BA34">
        <v>0.88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32.214231936143989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0.98003278578836439</v>
      </c>
      <c r="L35">
        <v>0</v>
      </c>
      <c r="M35">
        <v>0.92</v>
      </c>
      <c r="N35">
        <v>0.92</v>
      </c>
      <c r="O35">
        <v>0.92</v>
      </c>
      <c r="P35">
        <v>0.9236964718735301</v>
      </c>
      <c r="Q35">
        <v>0.18015202702702701</v>
      </c>
      <c r="R35">
        <v>0.56999999999999995</v>
      </c>
      <c r="S35">
        <v>0.27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1.1332235332659177</v>
      </c>
      <c r="AC35">
        <v>0</v>
      </c>
      <c r="AD35">
        <v>0</v>
      </c>
      <c r="AE35">
        <v>2.7458944493702222</v>
      </c>
      <c r="AF35">
        <v>0.63446294516193169</v>
      </c>
      <c r="AG35">
        <v>4.0747021139255724</v>
      </c>
      <c r="AH35">
        <v>3.495247969164081</v>
      </c>
      <c r="AI35">
        <v>0</v>
      </c>
      <c r="AJ35">
        <v>0</v>
      </c>
      <c r="AK35">
        <v>7.0888763945522895</v>
      </c>
      <c r="AL35">
        <v>0</v>
      </c>
      <c r="AM35">
        <v>0</v>
      </c>
      <c r="AN35">
        <v>4.604004653466711E-2</v>
      </c>
      <c r="AO35">
        <v>0</v>
      </c>
      <c r="AP35">
        <v>0</v>
      </c>
      <c r="AQ35">
        <v>1.1498484375534122</v>
      </c>
      <c r="AR35">
        <v>0</v>
      </c>
      <c r="AS35">
        <v>2.5348660747841079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3.48</v>
      </c>
      <c r="AZ35">
        <v>0</v>
      </c>
      <c r="BA35">
        <v>0.88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32.947043249001126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0.92</v>
      </c>
      <c r="N36">
        <v>0.92</v>
      </c>
      <c r="O36">
        <v>0.92</v>
      </c>
      <c r="P36">
        <v>0.9236964718735301</v>
      </c>
      <c r="Q36">
        <v>0.18015202702702701</v>
      </c>
      <c r="R36">
        <v>0.56999999999999995</v>
      </c>
      <c r="S36">
        <v>0.27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1.1332235332659177</v>
      </c>
      <c r="AC36">
        <v>0</v>
      </c>
      <c r="AD36">
        <v>0</v>
      </c>
      <c r="AE36">
        <v>2.7458944493702222</v>
      </c>
      <c r="AF36">
        <v>0.63446294516193169</v>
      </c>
      <c r="AG36">
        <v>4.0747021139255724</v>
      </c>
      <c r="AH36">
        <v>2.8303945925272256</v>
      </c>
      <c r="AI36">
        <v>0</v>
      </c>
      <c r="AJ36">
        <v>0</v>
      </c>
      <c r="AK36">
        <v>7.0888763945522895</v>
      </c>
      <c r="AL36">
        <v>0</v>
      </c>
      <c r="AM36">
        <v>0</v>
      </c>
      <c r="AN36">
        <v>4.604004653466711E-2</v>
      </c>
      <c r="AO36">
        <v>0</v>
      </c>
      <c r="AP36">
        <v>0</v>
      </c>
      <c r="AQ36">
        <v>0</v>
      </c>
      <c r="AR36">
        <v>0</v>
      </c>
      <c r="AS36">
        <v>2.5348660747841079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3.48</v>
      </c>
      <c r="AZ36">
        <v>0</v>
      </c>
      <c r="BA36">
        <v>0.7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29.972308649022491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0.92</v>
      </c>
      <c r="N37">
        <v>0.92</v>
      </c>
      <c r="O37">
        <v>0.92</v>
      </c>
      <c r="P37">
        <v>0.9236964718735301</v>
      </c>
      <c r="Q37">
        <v>0.18015202702702701</v>
      </c>
      <c r="R37">
        <v>0.56999999999999995</v>
      </c>
      <c r="S37">
        <v>0.27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1.1332235332659177</v>
      </c>
      <c r="AC37">
        <v>0</v>
      </c>
      <c r="AD37">
        <v>0</v>
      </c>
      <c r="AE37">
        <v>2.7458944493702222</v>
      </c>
      <c r="AF37">
        <v>0.63446294516193169</v>
      </c>
      <c r="AG37">
        <v>4.0747021139255724</v>
      </c>
      <c r="AH37">
        <v>2.8303945925272256</v>
      </c>
      <c r="AI37">
        <v>0</v>
      </c>
      <c r="AJ37">
        <v>0</v>
      </c>
      <c r="AK37">
        <v>7.0888763945522895</v>
      </c>
      <c r="AL37">
        <v>0</v>
      </c>
      <c r="AM37">
        <v>0</v>
      </c>
      <c r="AN37">
        <v>4.604004653466711E-2</v>
      </c>
      <c r="AO37">
        <v>0</v>
      </c>
      <c r="AP37">
        <v>0</v>
      </c>
      <c r="AQ37">
        <v>0</v>
      </c>
      <c r="AR37">
        <v>0</v>
      </c>
      <c r="AS37">
        <v>2.5348660747841079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3.48</v>
      </c>
      <c r="AZ37">
        <v>0</v>
      </c>
      <c r="BA37">
        <v>0.7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29.972308649022491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0.92</v>
      </c>
      <c r="N38">
        <v>0.92</v>
      </c>
      <c r="O38">
        <v>0.92</v>
      </c>
      <c r="P38">
        <v>0.9236964718735301</v>
      </c>
      <c r="Q38">
        <v>0.18015202702702701</v>
      </c>
      <c r="R38">
        <v>0.56999999999999995</v>
      </c>
      <c r="S38">
        <v>0.27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1.1332235332659177</v>
      </c>
      <c r="AC38">
        <v>0</v>
      </c>
      <c r="AD38">
        <v>0</v>
      </c>
      <c r="AE38">
        <v>2.7458944493702222</v>
      </c>
      <c r="AF38">
        <v>0.63446294516193169</v>
      </c>
      <c r="AG38">
        <v>4.0747021139255724</v>
      </c>
      <c r="AH38">
        <v>2.8303945925272256</v>
      </c>
      <c r="AI38">
        <v>0</v>
      </c>
      <c r="AJ38">
        <v>0</v>
      </c>
      <c r="AK38">
        <v>7.0888763945522895</v>
      </c>
      <c r="AL38">
        <v>0</v>
      </c>
      <c r="AM38">
        <v>0</v>
      </c>
      <c r="AN38">
        <v>4.604004653466711E-2</v>
      </c>
      <c r="AO38">
        <v>0</v>
      </c>
      <c r="AP38">
        <v>0</v>
      </c>
      <c r="AQ38">
        <v>0</v>
      </c>
      <c r="AR38">
        <v>0</v>
      </c>
      <c r="AS38">
        <v>2.5348660747841079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3.48</v>
      </c>
      <c r="AZ38">
        <v>0</v>
      </c>
      <c r="BA38">
        <v>0.7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29.972308649022491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2.0699999999999998</v>
      </c>
      <c r="N39">
        <v>2.299805644752408</v>
      </c>
      <c r="O39">
        <v>2.5499999999999998</v>
      </c>
      <c r="P39">
        <v>3.1297773192942522</v>
      </c>
      <c r="Q39">
        <v>0.18015202702702701</v>
      </c>
      <c r="R39">
        <v>0.56999999999999995</v>
      </c>
      <c r="S39">
        <v>0.31980161190328588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1.1332235332659177</v>
      </c>
      <c r="AC39">
        <v>0</v>
      </c>
      <c r="AD39">
        <v>0</v>
      </c>
      <c r="AE39">
        <v>2.7458944493702222</v>
      </c>
      <c r="AF39">
        <v>0.63446294516193169</v>
      </c>
      <c r="AG39">
        <v>4.0747021139255724</v>
      </c>
      <c r="AH39">
        <v>2.8303945925272256</v>
      </c>
      <c r="AI39">
        <v>0</v>
      </c>
      <c r="AJ39">
        <v>0</v>
      </c>
      <c r="AK39">
        <v>7.0888763945522895</v>
      </c>
      <c r="AL39">
        <v>0</v>
      </c>
      <c r="AM39">
        <v>0</v>
      </c>
      <c r="AN39">
        <v>4.604004653466711E-2</v>
      </c>
      <c r="AO39">
        <v>0</v>
      </c>
      <c r="AP39">
        <v>0</v>
      </c>
      <c r="AQ39">
        <v>0</v>
      </c>
      <c r="AR39">
        <v>0</v>
      </c>
      <c r="AS39">
        <v>2.5348660747841079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3.48</v>
      </c>
      <c r="AZ39">
        <v>0</v>
      </c>
      <c r="BA39">
        <v>0.7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36.387996753098903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2.0700000000000003</v>
      </c>
      <c r="N40">
        <v>2.299780366692131</v>
      </c>
      <c r="O40">
        <v>2.5499999999999994</v>
      </c>
      <c r="P40">
        <v>3.1297039629244301</v>
      </c>
      <c r="Q40">
        <v>0.18015202702702701</v>
      </c>
      <c r="R40">
        <v>0.56999999999999995</v>
      </c>
      <c r="S40">
        <v>0.31980161190328588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1.1332235332659177</v>
      </c>
      <c r="AC40">
        <v>0</v>
      </c>
      <c r="AD40">
        <v>0</v>
      </c>
      <c r="AE40">
        <v>2.7458944493702222</v>
      </c>
      <c r="AF40">
        <v>0.63446294516193169</v>
      </c>
      <c r="AG40">
        <v>4.0747021139255724</v>
      </c>
      <c r="AH40">
        <v>2.8303945925272256</v>
      </c>
      <c r="AI40">
        <v>0</v>
      </c>
      <c r="AJ40">
        <v>0</v>
      </c>
      <c r="AK40">
        <v>7.0888763945522895</v>
      </c>
      <c r="AL40">
        <v>0</v>
      </c>
      <c r="AM40">
        <v>0</v>
      </c>
      <c r="AN40">
        <v>4.604004653466711E-2</v>
      </c>
      <c r="AO40">
        <v>0</v>
      </c>
      <c r="AP40">
        <v>0</v>
      </c>
      <c r="AQ40">
        <v>0</v>
      </c>
      <c r="AR40">
        <v>0</v>
      </c>
      <c r="AS40">
        <v>2.5348660747841079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3.48</v>
      </c>
      <c r="AZ40">
        <v>0</v>
      </c>
      <c r="BA40">
        <v>0.7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36.387898118668808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2.0700000000000003</v>
      </c>
      <c r="N41">
        <v>2.299780366692131</v>
      </c>
      <c r="O41">
        <v>2.5499999999999994</v>
      </c>
      <c r="P41">
        <v>3.1297039629244301</v>
      </c>
      <c r="Q41">
        <v>0.18015202702702701</v>
      </c>
      <c r="R41">
        <v>0.56999999999999995</v>
      </c>
      <c r="S41">
        <v>0.31980161190328588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1.1332235332659177</v>
      </c>
      <c r="AC41">
        <v>0</v>
      </c>
      <c r="AD41">
        <v>0</v>
      </c>
      <c r="AE41">
        <v>2.7458944493702222</v>
      </c>
      <c r="AF41">
        <v>0.63446294516193169</v>
      </c>
      <c r="AG41">
        <v>4.0747021139255724</v>
      </c>
      <c r="AH41">
        <v>2.8303945925272256</v>
      </c>
      <c r="AI41">
        <v>0</v>
      </c>
      <c r="AJ41">
        <v>0</v>
      </c>
      <c r="AK41">
        <v>7.0888763945522895</v>
      </c>
      <c r="AL41">
        <v>0</v>
      </c>
      <c r="AM41">
        <v>0</v>
      </c>
      <c r="AN41">
        <v>4.604004653466711E-2</v>
      </c>
      <c r="AO41">
        <v>0</v>
      </c>
      <c r="AP41">
        <v>0</v>
      </c>
      <c r="AQ41">
        <v>0</v>
      </c>
      <c r="AR41">
        <v>0</v>
      </c>
      <c r="AS41">
        <v>2.5348660747841079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3.48</v>
      </c>
      <c r="AZ41">
        <v>0</v>
      </c>
      <c r="BA41">
        <v>0.7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36.387898118668808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2.0700000000000003</v>
      </c>
      <c r="N42">
        <v>2.299780366692131</v>
      </c>
      <c r="O42">
        <v>2.5499999999999994</v>
      </c>
      <c r="P42">
        <v>3.1297039629244301</v>
      </c>
      <c r="Q42">
        <v>0.18015202702702701</v>
      </c>
      <c r="R42">
        <v>0.56999999999999995</v>
      </c>
      <c r="S42">
        <v>0.31980161190328588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1.1332235332659177</v>
      </c>
      <c r="AC42">
        <v>0</v>
      </c>
      <c r="AD42">
        <v>0</v>
      </c>
      <c r="AE42">
        <v>1.3733074837312105</v>
      </c>
      <c r="AF42">
        <v>0.63446294516193169</v>
      </c>
      <c r="AG42">
        <v>4.0747021139255724</v>
      </c>
      <c r="AH42">
        <v>2.8303945925272256</v>
      </c>
      <c r="AI42">
        <v>0</v>
      </c>
      <c r="AJ42">
        <v>0</v>
      </c>
      <c r="AK42">
        <v>7.0888763945522895</v>
      </c>
      <c r="AL42">
        <v>0</v>
      </c>
      <c r="AM42">
        <v>0</v>
      </c>
      <c r="AN42">
        <v>4.604004653466711E-2</v>
      </c>
      <c r="AO42">
        <v>0</v>
      </c>
      <c r="AP42">
        <v>0</v>
      </c>
      <c r="AQ42">
        <v>0</v>
      </c>
      <c r="AR42">
        <v>0</v>
      </c>
      <c r="AS42">
        <v>2.5348660747841079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3.48</v>
      </c>
      <c r="AZ42">
        <v>0</v>
      </c>
      <c r="BA42">
        <v>0.7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35.015311153029799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2.0700000000000003</v>
      </c>
      <c r="N43">
        <v>2.299780366692131</v>
      </c>
      <c r="O43">
        <v>2.5499999999999994</v>
      </c>
      <c r="P43">
        <v>3.1297039629244301</v>
      </c>
      <c r="Q43">
        <v>0.18015202702702701</v>
      </c>
      <c r="R43">
        <v>0.59999999999999987</v>
      </c>
      <c r="S43">
        <v>0.32000000000000006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1.1332235332659177</v>
      </c>
      <c r="AC43">
        <v>0</v>
      </c>
      <c r="AD43">
        <v>0</v>
      </c>
      <c r="AE43">
        <v>1.3733074837312105</v>
      </c>
      <c r="AF43">
        <v>0.63446294516193169</v>
      </c>
      <c r="AG43">
        <v>4.0747021139255724</v>
      </c>
      <c r="AH43">
        <v>2.8303945925272256</v>
      </c>
      <c r="AI43">
        <v>0</v>
      </c>
      <c r="AJ43">
        <v>0</v>
      </c>
      <c r="AK43">
        <v>7.0888763945522895</v>
      </c>
      <c r="AL43">
        <v>0</v>
      </c>
      <c r="AM43">
        <v>0</v>
      </c>
      <c r="AN43">
        <v>4.604004653466711E-2</v>
      </c>
      <c r="AO43">
        <v>0</v>
      </c>
      <c r="AP43">
        <v>0</v>
      </c>
      <c r="AQ43">
        <v>0</v>
      </c>
      <c r="AR43">
        <v>0</v>
      </c>
      <c r="AS43">
        <v>2.5348660747841079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3.48</v>
      </c>
      <c r="AZ43">
        <v>0</v>
      </c>
      <c r="BA43">
        <v>0.7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35.045509541126513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2.0700000000000003</v>
      </c>
      <c r="N44">
        <v>2.299780366692131</v>
      </c>
      <c r="O44">
        <v>2.5499999999999994</v>
      </c>
      <c r="P44">
        <v>3.1297039629244301</v>
      </c>
      <c r="Q44">
        <v>0.18015202702702701</v>
      </c>
      <c r="R44">
        <v>0.59999999999999987</v>
      </c>
      <c r="S44">
        <v>0.32000000000000006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1.1332235332659177</v>
      </c>
      <c r="AC44">
        <v>0</v>
      </c>
      <c r="AD44">
        <v>0</v>
      </c>
      <c r="AE44">
        <v>1.3733074837312105</v>
      </c>
      <c r="AF44">
        <v>0.63446294516193169</v>
      </c>
      <c r="AG44">
        <v>4.0747021139255724</v>
      </c>
      <c r="AH44">
        <v>1.7479527943627706</v>
      </c>
      <c r="AI44">
        <v>0</v>
      </c>
      <c r="AJ44">
        <v>0</v>
      </c>
      <c r="AK44">
        <v>7.0888763945522895</v>
      </c>
      <c r="AL44">
        <v>0</v>
      </c>
      <c r="AM44">
        <v>0</v>
      </c>
      <c r="AN44">
        <v>4.604004653466711E-2</v>
      </c>
      <c r="AO44">
        <v>0</v>
      </c>
      <c r="AP44">
        <v>0</v>
      </c>
      <c r="AQ44">
        <v>0</v>
      </c>
      <c r="AR44">
        <v>0</v>
      </c>
      <c r="AS44">
        <v>2.5348660747841079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3.48</v>
      </c>
      <c r="AZ44">
        <v>0</v>
      </c>
      <c r="BA44">
        <v>0.44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33.703067742962055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2.0700000000000003</v>
      </c>
      <c r="N45">
        <v>2.299780366692131</v>
      </c>
      <c r="O45">
        <v>2.5499999999999994</v>
      </c>
      <c r="P45">
        <v>3.1297039629244301</v>
      </c>
      <c r="Q45">
        <v>0.2</v>
      </c>
      <c r="R45">
        <v>0.59999999999999987</v>
      </c>
      <c r="S45">
        <v>0.32000000000000006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1.1332235332659177</v>
      </c>
      <c r="AC45">
        <v>0</v>
      </c>
      <c r="AD45">
        <v>0</v>
      </c>
      <c r="AE45">
        <v>1.3733074837312105</v>
      </c>
      <c r="AF45">
        <v>0.63446294516193169</v>
      </c>
      <c r="AG45">
        <v>4.0747021139255724</v>
      </c>
      <c r="AH45">
        <v>0</v>
      </c>
      <c r="AI45">
        <v>0</v>
      </c>
      <c r="AJ45">
        <v>0</v>
      </c>
      <c r="AK45">
        <v>7.0888763945522895</v>
      </c>
      <c r="AL45">
        <v>0</v>
      </c>
      <c r="AM45">
        <v>0</v>
      </c>
      <c r="AN45">
        <v>4.604004653466711E-2</v>
      </c>
      <c r="AO45">
        <v>0</v>
      </c>
      <c r="AP45">
        <v>0</v>
      </c>
      <c r="AQ45">
        <v>0</v>
      </c>
      <c r="AR45">
        <v>0</v>
      </c>
      <c r="AS45">
        <v>2.5348660747841079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3.48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31.534962921572259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2.0700000000000003</v>
      </c>
      <c r="N46">
        <v>2.299780366692131</v>
      </c>
      <c r="O46">
        <v>2.5499999999999994</v>
      </c>
      <c r="P46">
        <v>3.1297039629244301</v>
      </c>
      <c r="Q46">
        <v>0.2</v>
      </c>
      <c r="R46">
        <v>0.59999999999999987</v>
      </c>
      <c r="S46">
        <v>0.32000000000000006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1.1332235332659177</v>
      </c>
      <c r="AC46">
        <v>0</v>
      </c>
      <c r="AD46">
        <v>0</v>
      </c>
      <c r="AE46">
        <v>1.3733074837312105</v>
      </c>
      <c r="AF46">
        <v>0.63446294516193169</v>
      </c>
      <c r="AG46">
        <v>4.0747021139255724</v>
      </c>
      <c r="AH46">
        <v>0</v>
      </c>
      <c r="AI46">
        <v>0</v>
      </c>
      <c r="AJ46">
        <v>0</v>
      </c>
      <c r="AK46">
        <v>7.0888763945522895</v>
      </c>
      <c r="AL46">
        <v>0</v>
      </c>
      <c r="AM46">
        <v>0</v>
      </c>
      <c r="AN46">
        <v>4.604004653466711E-2</v>
      </c>
      <c r="AO46">
        <v>0</v>
      </c>
      <c r="AP46">
        <v>0</v>
      </c>
      <c r="AQ46">
        <v>0</v>
      </c>
      <c r="AR46">
        <v>0</v>
      </c>
      <c r="AS46">
        <v>2.5348660747841079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3.48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31.534962921572259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2.0700000000000003</v>
      </c>
      <c r="N47">
        <v>2.299780366692131</v>
      </c>
      <c r="O47">
        <v>2.5499999999999994</v>
      </c>
      <c r="P47">
        <v>4.04</v>
      </c>
      <c r="Q47">
        <v>0.2</v>
      </c>
      <c r="R47">
        <v>0.67</v>
      </c>
      <c r="S47">
        <v>0.33000000000000007</v>
      </c>
      <c r="T47">
        <v>0.75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1.1332235332659177</v>
      </c>
      <c r="AC47">
        <v>0</v>
      </c>
      <c r="AD47">
        <v>0</v>
      </c>
      <c r="AE47">
        <v>1.3733074837312105</v>
      </c>
      <c r="AF47">
        <v>0.63446294516193169</v>
      </c>
      <c r="AG47">
        <v>4.0747021139255724</v>
      </c>
      <c r="AH47">
        <v>0</v>
      </c>
      <c r="AI47">
        <v>0</v>
      </c>
      <c r="AJ47">
        <v>0</v>
      </c>
      <c r="AK47">
        <v>7.0888763945522895</v>
      </c>
      <c r="AL47">
        <v>0</v>
      </c>
      <c r="AM47">
        <v>0</v>
      </c>
      <c r="AN47">
        <v>4.604004653466711E-2</v>
      </c>
      <c r="AO47">
        <v>0</v>
      </c>
      <c r="AP47">
        <v>0</v>
      </c>
      <c r="AQ47">
        <v>0</v>
      </c>
      <c r="AR47">
        <v>0</v>
      </c>
      <c r="AS47">
        <v>2.5348660747841079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3.48</v>
      </c>
      <c r="AZ47">
        <v>0</v>
      </c>
      <c r="BA47">
        <v>0</v>
      </c>
      <c r="BB47">
        <v>1.29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34.565258958647824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2.0700000000000003</v>
      </c>
      <c r="N48">
        <v>2.299780366692131</v>
      </c>
      <c r="O48">
        <v>2.5499999999999994</v>
      </c>
      <c r="P48">
        <v>4.04</v>
      </c>
      <c r="Q48">
        <v>0.2</v>
      </c>
      <c r="R48">
        <v>0.67</v>
      </c>
      <c r="S48">
        <v>0.33000000000000007</v>
      </c>
      <c r="T48">
        <v>0.75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1.3733074837312105</v>
      </c>
      <c r="AF48">
        <v>0.63446294516193169</v>
      </c>
      <c r="AG48">
        <v>4.0747021139255724</v>
      </c>
      <c r="AH48">
        <v>0</v>
      </c>
      <c r="AI48">
        <v>0</v>
      </c>
      <c r="AJ48">
        <v>0</v>
      </c>
      <c r="AK48">
        <v>7.0888763945522895</v>
      </c>
      <c r="AL48">
        <v>0</v>
      </c>
      <c r="AM48">
        <v>0</v>
      </c>
      <c r="AN48">
        <v>4.604004653466711E-2</v>
      </c>
      <c r="AO48">
        <v>0</v>
      </c>
      <c r="AP48">
        <v>0</v>
      </c>
      <c r="AQ48">
        <v>0</v>
      </c>
      <c r="AR48">
        <v>0</v>
      </c>
      <c r="AS48">
        <v>2.5348660747841079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3.48</v>
      </c>
      <c r="AZ48">
        <v>0</v>
      </c>
      <c r="BA48">
        <v>0</v>
      </c>
      <c r="BB48">
        <v>1.29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33.432035425381905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2.1499999999999995</v>
      </c>
      <c r="N49">
        <v>2.2997150291165904</v>
      </c>
      <c r="O49">
        <v>2.65</v>
      </c>
      <c r="P49">
        <v>4.1900000000000004</v>
      </c>
      <c r="Q49">
        <v>0.2</v>
      </c>
      <c r="R49">
        <v>0.67</v>
      </c>
      <c r="S49">
        <v>0.33000000000000007</v>
      </c>
      <c r="T49">
        <v>0.75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1.3733074837312105</v>
      </c>
      <c r="AF49">
        <v>0.63446294516193169</v>
      </c>
      <c r="AG49">
        <v>4.0747021139255724</v>
      </c>
      <c r="AH49">
        <v>0</v>
      </c>
      <c r="AI49">
        <v>0</v>
      </c>
      <c r="AJ49">
        <v>0</v>
      </c>
      <c r="AK49">
        <v>7.0888763945522895</v>
      </c>
      <c r="AL49">
        <v>0</v>
      </c>
      <c r="AM49">
        <v>0</v>
      </c>
      <c r="AN49">
        <v>4.604004653466711E-2</v>
      </c>
      <c r="AO49">
        <v>0</v>
      </c>
      <c r="AP49">
        <v>0</v>
      </c>
      <c r="AQ49">
        <v>0</v>
      </c>
      <c r="AR49">
        <v>0</v>
      </c>
      <c r="AS49">
        <v>2.5348660747841079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3.48</v>
      </c>
      <c r="AZ49">
        <v>0</v>
      </c>
      <c r="BA49">
        <v>0</v>
      </c>
      <c r="BB49">
        <v>1.29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33.761970087806368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2.1499999999999995</v>
      </c>
      <c r="N50">
        <v>2.2997150291165904</v>
      </c>
      <c r="O50">
        <v>2.65</v>
      </c>
      <c r="P50">
        <v>4.1900000000000004</v>
      </c>
      <c r="Q50">
        <v>0.2</v>
      </c>
      <c r="R50">
        <v>0.67</v>
      </c>
      <c r="S50">
        <v>0.33000000000000007</v>
      </c>
      <c r="T50">
        <v>0.75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1.3733074837312105</v>
      </c>
      <c r="AF50">
        <v>0.63446294516193169</v>
      </c>
      <c r="AG50">
        <v>4.0747021139255724</v>
      </c>
      <c r="AH50">
        <v>0</v>
      </c>
      <c r="AI50">
        <v>0</v>
      </c>
      <c r="AJ50">
        <v>0</v>
      </c>
      <c r="AK50">
        <v>7.0888763945522895</v>
      </c>
      <c r="AL50">
        <v>0</v>
      </c>
      <c r="AM50">
        <v>0</v>
      </c>
      <c r="AN50">
        <v>4.604004653466711E-2</v>
      </c>
      <c r="AO50">
        <v>0</v>
      </c>
      <c r="AP50">
        <v>0</v>
      </c>
      <c r="AQ50">
        <v>0</v>
      </c>
      <c r="AR50">
        <v>0</v>
      </c>
      <c r="AS50">
        <v>2.5348660747841079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3.48</v>
      </c>
      <c r="AZ50">
        <v>0</v>
      </c>
      <c r="BA50">
        <v>0</v>
      </c>
      <c r="BB50">
        <v>1.29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33.761970087806368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2.1499999999999995</v>
      </c>
      <c r="N51">
        <v>2.2997150291165904</v>
      </c>
      <c r="O51">
        <v>2.65</v>
      </c>
      <c r="P51">
        <v>4.1900000000000004</v>
      </c>
      <c r="Q51">
        <v>0.2</v>
      </c>
      <c r="R51">
        <v>0.67</v>
      </c>
      <c r="S51">
        <v>0.33000000000000007</v>
      </c>
      <c r="T51">
        <v>0.75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1.3733074837312105</v>
      </c>
      <c r="AF51">
        <v>0.63446294516193169</v>
      </c>
      <c r="AG51">
        <v>4.0747021139255724</v>
      </c>
      <c r="AH51">
        <v>0</v>
      </c>
      <c r="AI51">
        <v>0</v>
      </c>
      <c r="AJ51">
        <v>0</v>
      </c>
      <c r="AK51">
        <v>7.0888763945522895</v>
      </c>
      <c r="AL51">
        <v>0</v>
      </c>
      <c r="AM51">
        <v>0</v>
      </c>
      <c r="AN51">
        <v>4.604004653466711E-2</v>
      </c>
      <c r="AO51">
        <v>0</v>
      </c>
      <c r="AP51">
        <v>0</v>
      </c>
      <c r="AQ51">
        <v>0</v>
      </c>
      <c r="AR51">
        <v>0</v>
      </c>
      <c r="AS51">
        <v>2.5348660747841079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3.48</v>
      </c>
      <c r="AZ51">
        <v>0</v>
      </c>
      <c r="BA51">
        <v>0</v>
      </c>
      <c r="BB51">
        <v>1.29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33.761970087806368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2.1499999999999995</v>
      </c>
      <c r="N52">
        <v>2.2997150291165904</v>
      </c>
      <c r="O52">
        <v>2.65</v>
      </c>
      <c r="P52">
        <v>4.1900000000000004</v>
      </c>
      <c r="Q52">
        <v>0.2</v>
      </c>
      <c r="R52">
        <v>0.67</v>
      </c>
      <c r="S52">
        <v>0.33000000000000007</v>
      </c>
      <c r="T52">
        <v>0.75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1.3733074837312105</v>
      </c>
      <c r="AF52">
        <v>0.63446294516193169</v>
      </c>
      <c r="AG52">
        <v>4.0747021139255724</v>
      </c>
      <c r="AH52">
        <v>0</v>
      </c>
      <c r="AI52">
        <v>0</v>
      </c>
      <c r="AJ52">
        <v>0</v>
      </c>
      <c r="AK52">
        <v>7.0888763945522895</v>
      </c>
      <c r="AL52">
        <v>0</v>
      </c>
      <c r="AM52">
        <v>0</v>
      </c>
      <c r="AN52">
        <v>4.604004653466711E-2</v>
      </c>
      <c r="AO52">
        <v>0</v>
      </c>
      <c r="AP52">
        <v>0</v>
      </c>
      <c r="AQ52">
        <v>0</v>
      </c>
      <c r="AR52">
        <v>0</v>
      </c>
      <c r="AS52">
        <v>2.5348660747841079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3.48</v>
      </c>
      <c r="AZ52">
        <v>0</v>
      </c>
      <c r="BA52">
        <v>0</v>
      </c>
      <c r="BB52">
        <v>1.29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33.761970087806368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2.15</v>
      </c>
      <c r="N53">
        <v>2.2997150291165904</v>
      </c>
      <c r="O53">
        <v>2.65</v>
      </c>
      <c r="P53">
        <v>4.1900000000000004</v>
      </c>
      <c r="Q53">
        <v>0.2</v>
      </c>
      <c r="R53">
        <v>0.67</v>
      </c>
      <c r="S53">
        <v>0.33000000000000007</v>
      </c>
      <c r="T53">
        <v>0.75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1.3733074837312105</v>
      </c>
      <c r="AF53">
        <v>0.63446294516193169</v>
      </c>
      <c r="AG53">
        <v>4.0747021139255724</v>
      </c>
      <c r="AH53">
        <v>0</v>
      </c>
      <c r="AI53">
        <v>0</v>
      </c>
      <c r="AJ53">
        <v>0</v>
      </c>
      <c r="AK53">
        <v>7.0888763945522895</v>
      </c>
      <c r="AL53">
        <v>0</v>
      </c>
      <c r="AM53">
        <v>0</v>
      </c>
      <c r="AN53">
        <v>4.604004653466711E-2</v>
      </c>
      <c r="AO53">
        <v>0</v>
      </c>
      <c r="AP53">
        <v>0</v>
      </c>
      <c r="AQ53">
        <v>0</v>
      </c>
      <c r="AR53">
        <v>0</v>
      </c>
      <c r="AS53">
        <v>2.5348660747841079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3.48</v>
      </c>
      <c r="AZ53">
        <v>0</v>
      </c>
      <c r="BA53">
        <v>0</v>
      </c>
      <c r="BB53">
        <v>1.29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33.761970087806368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2.15</v>
      </c>
      <c r="N54">
        <v>2.2997150291165904</v>
      </c>
      <c r="O54">
        <v>2.65</v>
      </c>
      <c r="P54">
        <v>4.1900000000000004</v>
      </c>
      <c r="Q54">
        <v>0.2</v>
      </c>
      <c r="R54">
        <v>0.67</v>
      </c>
      <c r="S54">
        <v>0.33000000000000007</v>
      </c>
      <c r="T54">
        <v>0.75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1.3733074837312105</v>
      </c>
      <c r="AF54">
        <v>0.63446294516193169</v>
      </c>
      <c r="AG54">
        <v>4.0747021139255724</v>
      </c>
      <c r="AH54">
        <v>0</v>
      </c>
      <c r="AI54">
        <v>0</v>
      </c>
      <c r="AJ54">
        <v>0</v>
      </c>
      <c r="AK54">
        <v>7.0888763945522895</v>
      </c>
      <c r="AL54">
        <v>0</v>
      </c>
      <c r="AM54">
        <v>0</v>
      </c>
      <c r="AN54">
        <v>4.604004653466711E-2</v>
      </c>
      <c r="AO54">
        <v>0</v>
      </c>
      <c r="AP54">
        <v>0</v>
      </c>
      <c r="AQ54">
        <v>0</v>
      </c>
      <c r="AR54">
        <v>0</v>
      </c>
      <c r="AS54">
        <v>2.5348660747841079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3.48</v>
      </c>
      <c r="AZ54">
        <v>0</v>
      </c>
      <c r="BA54">
        <v>0</v>
      </c>
      <c r="BB54">
        <v>1.29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33.761970087806368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2.15</v>
      </c>
      <c r="N55">
        <v>2.2997150291165904</v>
      </c>
      <c r="O55">
        <v>2.6499999999999995</v>
      </c>
      <c r="P55">
        <v>4.1900000000000004</v>
      </c>
      <c r="Q55">
        <v>0.2</v>
      </c>
      <c r="R55">
        <v>0.67</v>
      </c>
      <c r="S55">
        <v>0.33000000000000007</v>
      </c>
      <c r="T55">
        <v>0.75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0.37394888985125829</v>
      </c>
      <c r="AF55">
        <v>0.63446294516193169</v>
      </c>
      <c r="AG55">
        <v>4.0747021139255724</v>
      </c>
      <c r="AH55">
        <v>0</v>
      </c>
      <c r="AI55">
        <v>0</v>
      </c>
      <c r="AJ55">
        <v>0</v>
      </c>
      <c r="AK55">
        <v>7.0888763945522895</v>
      </c>
      <c r="AL55">
        <v>0</v>
      </c>
      <c r="AM55">
        <v>0</v>
      </c>
      <c r="AN55">
        <v>4.604004653466711E-2</v>
      </c>
      <c r="AO55">
        <v>0</v>
      </c>
      <c r="AP55">
        <v>0</v>
      </c>
      <c r="AQ55">
        <v>0</v>
      </c>
      <c r="AR55">
        <v>0</v>
      </c>
      <c r="AS55">
        <v>2.5348660747841079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3.48</v>
      </c>
      <c r="AZ55">
        <v>0</v>
      </c>
      <c r="BA55">
        <v>0</v>
      </c>
      <c r="BB55">
        <v>1.29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32.762611493926421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2.15</v>
      </c>
      <c r="N56">
        <v>2.2997150291165904</v>
      </c>
      <c r="O56">
        <v>2.6499999999999995</v>
      </c>
      <c r="P56">
        <v>4.1900000000000004</v>
      </c>
      <c r="Q56">
        <v>0.2</v>
      </c>
      <c r="R56">
        <v>0.67</v>
      </c>
      <c r="S56">
        <v>0.33000000000000007</v>
      </c>
      <c r="T56">
        <v>0.75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0.37394888985125829</v>
      </c>
      <c r="AF56">
        <v>0.45825845090117545</v>
      </c>
      <c r="AG56">
        <v>4.0747021139255724</v>
      </c>
      <c r="AH56">
        <v>0</v>
      </c>
      <c r="AI56">
        <v>0</v>
      </c>
      <c r="AJ56">
        <v>0</v>
      </c>
      <c r="AK56">
        <v>7.0888763945522895</v>
      </c>
      <c r="AL56">
        <v>0</v>
      </c>
      <c r="AM56">
        <v>0</v>
      </c>
      <c r="AN56">
        <v>4.604004653466711E-2</v>
      </c>
      <c r="AO56">
        <v>0</v>
      </c>
      <c r="AP56">
        <v>0</v>
      </c>
      <c r="AQ56">
        <v>0</v>
      </c>
      <c r="AR56">
        <v>0</v>
      </c>
      <c r="AS56">
        <v>2.5348660747841079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3.48</v>
      </c>
      <c r="AZ56">
        <v>0</v>
      </c>
      <c r="BA56">
        <v>0</v>
      </c>
      <c r="BB56">
        <v>1.29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32.586406999665662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2.15</v>
      </c>
      <c r="N57">
        <v>2.2997150291165904</v>
      </c>
      <c r="O57">
        <v>2.6499999999999995</v>
      </c>
      <c r="P57">
        <v>4.1900000000000004</v>
      </c>
      <c r="Q57">
        <v>0.2</v>
      </c>
      <c r="R57">
        <v>0.67</v>
      </c>
      <c r="S57">
        <v>0.33000000000000007</v>
      </c>
      <c r="T57">
        <v>0.75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0.37394888985125829</v>
      </c>
      <c r="AF57">
        <v>0.45825845090117545</v>
      </c>
      <c r="AG57">
        <v>4.0747021139255724</v>
      </c>
      <c r="AH57">
        <v>0</v>
      </c>
      <c r="AI57">
        <v>0</v>
      </c>
      <c r="AJ57">
        <v>0</v>
      </c>
      <c r="AK57">
        <v>7.0888763945522895</v>
      </c>
      <c r="AL57">
        <v>0</v>
      </c>
      <c r="AM57">
        <v>0</v>
      </c>
      <c r="AN57">
        <v>4.604004653466711E-2</v>
      </c>
      <c r="AO57">
        <v>0</v>
      </c>
      <c r="AP57">
        <v>0</v>
      </c>
      <c r="AQ57">
        <v>0</v>
      </c>
      <c r="AR57">
        <v>0</v>
      </c>
      <c r="AS57">
        <v>2.5348660747841079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3.48</v>
      </c>
      <c r="AZ57">
        <v>0</v>
      </c>
      <c r="BA57">
        <v>0</v>
      </c>
      <c r="BB57">
        <v>1.29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32.586406999665662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2.15</v>
      </c>
      <c r="N58">
        <v>2.2997150291165904</v>
      </c>
      <c r="O58">
        <v>2.6499999999999995</v>
      </c>
      <c r="P58">
        <v>4.1900000000000004</v>
      </c>
      <c r="Q58">
        <v>0.2</v>
      </c>
      <c r="R58">
        <v>0.67</v>
      </c>
      <c r="S58">
        <v>0.33000000000000007</v>
      </c>
      <c r="T58">
        <v>0.75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0.37394888985125829</v>
      </c>
      <c r="AF58">
        <v>0.45825845090117545</v>
      </c>
      <c r="AG58">
        <v>4.0747021139255724</v>
      </c>
      <c r="AH58">
        <v>0</v>
      </c>
      <c r="AI58">
        <v>0</v>
      </c>
      <c r="AJ58">
        <v>0</v>
      </c>
      <c r="AK58">
        <v>7.0888763945522895</v>
      </c>
      <c r="AL58">
        <v>0</v>
      </c>
      <c r="AM58">
        <v>0</v>
      </c>
      <c r="AN58">
        <v>4.604004653466711E-2</v>
      </c>
      <c r="AO58">
        <v>0</v>
      </c>
      <c r="AP58">
        <v>0</v>
      </c>
      <c r="AQ58">
        <v>0</v>
      </c>
      <c r="AR58">
        <v>0</v>
      </c>
      <c r="AS58">
        <v>2.5348660747841079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3.48</v>
      </c>
      <c r="AZ58">
        <v>0</v>
      </c>
      <c r="BA58">
        <v>0</v>
      </c>
      <c r="BB58">
        <v>1.29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32.586406999665662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2.15</v>
      </c>
      <c r="N59">
        <v>2.2997150291165904</v>
      </c>
      <c r="O59">
        <v>2.65</v>
      </c>
      <c r="P59">
        <v>4.1896987345412722</v>
      </c>
      <c r="Q59">
        <v>0.2</v>
      </c>
      <c r="R59">
        <v>0.67</v>
      </c>
      <c r="S59">
        <v>0.33000000000000007</v>
      </c>
      <c r="T59">
        <v>0.75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1.3733074837312105</v>
      </c>
      <c r="AF59">
        <v>0.63446294516193169</v>
      </c>
      <c r="AG59">
        <v>4.0747021139255724</v>
      </c>
      <c r="AH59">
        <v>0</v>
      </c>
      <c r="AI59">
        <v>0</v>
      </c>
      <c r="AJ59">
        <v>0</v>
      </c>
      <c r="AK59">
        <v>7.0888763945522895</v>
      </c>
      <c r="AL59">
        <v>0</v>
      </c>
      <c r="AM59">
        <v>0</v>
      </c>
      <c r="AN59">
        <v>4.604004653466711E-2</v>
      </c>
      <c r="AO59">
        <v>0</v>
      </c>
      <c r="AP59">
        <v>0</v>
      </c>
      <c r="AQ59">
        <v>0</v>
      </c>
      <c r="AR59">
        <v>0</v>
      </c>
      <c r="AS59">
        <v>2.5348660747841079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3.48</v>
      </c>
      <c r="AZ59">
        <v>0</v>
      </c>
      <c r="BA59">
        <v>0</v>
      </c>
      <c r="BB59">
        <v>1.29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33.761668822347637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2.15</v>
      </c>
      <c r="N60">
        <v>2.2997150291165904</v>
      </c>
      <c r="O60">
        <v>2.65</v>
      </c>
      <c r="P60">
        <v>4.1896987345412722</v>
      </c>
      <c r="Q60">
        <v>0.2</v>
      </c>
      <c r="R60">
        <v>0.67</v>
      </c>
      <c r="S60">
        <v>0.33000000000000007</v>
      </c>
      <c r="T60">
        <v>0.75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1.3733074837312105</v>
      </c>
      <c r="AF60">
        <v>0.63446294516193169</v>
      </c>
      <c r="AG60">
        <v>4.0747021139255724</v>
      </c>
      <c r="AH60">
        <v>1.7479527943627706</v>
      </c>
      <c r="AI60">
        <v>0</v>
      </c>
      <c r="AJ60">
        <v>0</v>
      </c>
      <c r="AK60">
        <v>7.0888763945522895</v>
      </c>
      <c r="AL60">
        <v>0</v>
      </c>
      <c r="AM60">
        <v>0</v>
      </c>
      <c r="AN60">
        <v>4.604004653466711E-2</v>
      </c>
      <c r="AO60">
        <v>0</v>
      </c>
      <c r="AP60">
        <v>0</v>
      </c>
      <c r="AQ60">
        <v>0</v>
      </c>
      <c r="AR60">
        <v>0</v>
      </c>
      <c r="AS60">
        <v>2.5348660747841079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3.48</v>
      </c>
      <c r="AZ60">
        <v>0</v>
      </c>
      <c r="BA60">
        <v>0.43</v>
      </c>
      <c r="BB60">
        <v>1.29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35.939621616710411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2.1499999999999995</v>
      </c>
      <c r="N61">
        <v>2.2997150291165904</v>
      </c>
      <c r="O61">
        <v>2.6499999999999995</v>
      </c>
      <c r="P61">
        <v>4.1799999999999988</v>
      </c>
      <c r="Q61">
        <v>0.2</v>
      </c>
      <c r="R61">
        <v>0.67</v>
      </c>
      <c r="S61">
        <v>0.33000000000000007</v>
      </c>
      <c r="T61">
        <v>0.75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1.3733074837312105</v>
      </c>
      <c r="AF61">
        <v>0.63446294516193169</v>
      </c>
      <c r="AG61">
        <v>4.0747021139255724</v>
      </c>
      <c r="AH61">
        <v>1.7479527943627706</v>
      </c>
      <c r="AI61">
        <v>0</v>
      </c>
      <c r="AJ61">
        <v>0</v>
      </c>
      <c r="AK61">
        <v>7.0888763945522895</v>
      </c>
      <c r="AL61">
        <v>0</v>
      </c>
      <c r="AM61">
        <v>0</v>
      </c>
      <c r="AN61">
        <v>4.604004653466711E-2</v>
      </c>
      <c r="AO61">
        <v>0</v>
      </c>
      <c r="AP61">
        <v>0</v>
      </c>
      <c r="AQ61">
        <v>0</v>
      </c>
      <c r="AR61">
        <v>0</v>
      </c>
      <c r="AS61">
        <v>2.5348660747841079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3.48</v>
      </c>
      <c r="AZ61">
        <v>0</v>
      </c>
      <c r="BA61">
        <v>0.43</v>
      </c>
      <c r="BB61">
        <v>1.29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35.929922882169137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2.1499999999999995</v>
      </c>
      <c r="N62">
        <v>2.2997150291165904</v>
      </c>
      <c r="O62">
        <v>2.6499999999999995</v>
      </c>
      <c r="P62">
        <v>4.1799999999999988</v>
      </c>
      <c r="Q62">
        <v>0.2</v>
      </c>
      <c r="R62">
        <v>0.67</v>
      </c>
      <c r="S62">
        <v>0.33000000000000007</v>
      </c>
      <c r="T62">
        <v>0.75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1.3733074837312105</v>
      </c>
      <c r="AF62">
        <v>0.63446294516193169</v>
      </c>
      <c r="AG62">
        <v>4.0747021139255724</v>
      </c>
      <c r="AH62">
        <v>1.7479527943627706</v>
      </c>
      <c r="AI62">
        <v>0</v>
      </c>
      <c r="AJ62">
        <v>0</v>
      </c>
      <c r="AK62">
        <v>7.0888763945522895</v>
      </c>
      <c r="AL62">
        <v>0</v>
      </c>
      <c r="AM62">
        <v>0</v>
      </c>
      <c r="AN62">
        <v>4.604004653466711E-2</v>
      </c>
      <c r="AO62">
        <v>0</v>
      </c>
      <c r="AP62">
        <v>0</v>
      </c>
      <c r="AQ62">
        <v>0</v>
      </c>
      <c r="AR62">
        <v>0</v>
      </c>
      <c r="AS62">
        <v>2.5348660747841079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3.48</v>
      </c>
      <c r="AZ62">
        <v>0</v>
      </c>
      <c r="BA62">
        <v>0.43</v>
      </c>
      <c r="BB62">
        <v>1.29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35.929922882169137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2.1499999999999995</v>
      </c>
      <c r="N63">
        <v>2.299756175129863</v>
      </c>
      <c r="O63">
        <v>2.65</v>
      </c>
      <c r="P63">
        <v>3.1300000000000008</v>
      </c>
      <c r="Q63">
        <v>0.2</v>
      </c>
      <c r="R63">
        <v>0.67</v>
      </c>
      <c r="S63">
        <v>0.33000000000000007</v>
      </c>
      <c r="T63">
        <v>0.75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0.69475406298935938</v>
      </c>
      <c r="AE63">
        <v>1.3733074837312105</v>
      </c>
      <c r="AF63">
        <v>0.63446294516193169</v>
      </c>
      <c r="AG63">
        <v>4.0747021139255724</v>
      </c>
      <c r="AH63">
        <v>1.7479527943627706</v>
      </c>
      <c r="AI63">
        <v>0</v>
      </c>
      <c r="AJ63">
        <v>0</v>
      </c>
      <c r="AK63">
        <v>7.0888763945522895</v>
      </c>
      <c r="AL63">
        <v>0</v>
      </c>
      <c r="AM63">
        <v>0</v>
      </c>
      <c r="AN63">
        <v>4.604004653466711E-2</v>
      </c>
      <c r="AO63">
        <v>0</v>
      </c>
      <c r="AP63">
        <v>0</v>
      </c>
      <c r="AQ63">
        <v>0</v>
      </c>
      <c r="AR63">
        <v>0</v>
      </c>
      <c r="AS63">
        <v>2.5348660747841079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3.48</v>
      </c>
      <c r="AZ63">
        <v>0</v>
      </c>
      <c r="BA63">
        <v>0.43</v>
      </c>
      <c r="BB63">
        <v>1.29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35.574718091171768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2.1499999999999995</v>
      </c>
      <c r="N64">
        <v>2.299756175129863</v>
      </c>
      <c r="O64">
        <v>2.65</v>
      </c>
      <c r="P64">
        <v>3.1300000000000008</v>
      </c>
      <c r="Q64">
        <v>0.2</v>
      </c>
      <c r="R64">
        <v>0.67</v>
      </c>
      <c r="S64">
        <v>0.33000000000000007</v>
      </c>
      <c r="T64">
        <v>0.75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0.69475406298935938</v>
      </c>
      <c r="AE64">
        <v>1.3733074837312105</v>
      </c>
      <c r="AF64">
        <v>0.63446294516193169</v>
      </c>
      <c r="AG64">
        <v>4.0747021139255724</v>
      </c>
      <c r="AH64">
        <v>1.7479527943627706</v>
      </c>
      <c r="AI64">
        <v>0</v>
      </c>
      <c r="AJ64">
        <v>0</v>
      </c>
      <c r="AK64">
        <v>7.0888763945522895</v>
      </c>
      <c r="AL64">
        <v>0</v>
      </c>
      <c r="AM64">
        <v>0</v>
      </c>
      <c r="AN64">
        <v>4.604004653466711E-2</v>
      </c>
      <c r="AO64">
        <v>0</v>
      </c>
      <c r="AP64">
        <v>0</v>
      </c>
      <c r="AQ64">
        <v>0</v>
      </c>
      <c r="AR64">
        <v>0</v>
      </c>
      <c r="AS64">
        <v>2.5348660747841079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3.48</v>
      </c>
      <c r="AZ64">
        <v>0</v>
      </c>
      <c r="BA64">
        <v>0.43</v>
      </c>
      <c r="BB64">
        <v>1.29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35.574718091171768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2.15</v>
      </c>
      <c r="N65">
        <v>2.3599999999999994</v>
      </c>
      <c r="O65">
        <v>2.6499999999999995</v>
      </c>
      <c r="P65">
        <v>3.25</v>
      </c>
      <c r="Q65">
        <v>0.2</v>
      </c>
      <c r="R65">
        <v>0.67</v>
      </c>
      <c r="S65">
        <v>0.33000000000000007</v>
      </c>
      <c r="T65">
        <v>0.75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0.69475406298935938</v>
      </c>
      <c r="AE65">
        <v>1.3733074837312105</v>
      </c>
      <c r="AF65">
        <v>0.63446294516193169</v>
      </c>
      <c r="AG65">
        <v>4.0747021139255724</v>
      </c>
      <c r="AH65">
        <v>3.495247969164081</v>
      </c>
      <c r="AI65">
        <v>0</v>
      </c>
      <c r="AJ65">
        <v>0</v>
      </c>
      <c r="AK65">
        <v>7.0888763945522895</v>
      </c>
      <c r="AL65">
        <v>0</v>
      </c>
      <c r="AM65">
        <v>0</v>
      </c>
      <c r="AN65">
        <v>4.604004653466711E-2</v>
      </c>
      <c r="AO65">
        <v>0</v>
      </c>
      <c r="AP65">
        <v>0</v>
      </c>
      <c r="AQ65">
        <v>0</v>
      </c>
      <c r="AR65">
        <v>0</v>
      </c>
      <c r="AS65">
        <v>2.5348660747841079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3.48</v>
      </c>
      <c r="AZ65">
        <v>0</v>
      </c>
      <c r="BA65">
        <v>0.85</v>
      </c>
      <c r="BB65">
        <v>1.29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37.922257090843217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2.15</v>
      </c>
      <c r="N66">
        <v>2.3599999999999994</v>
      </c>
      <c r="O66">
        <v>2.6499999999999995</v>
      </c>
      <c r="P66">
        <v>3.25</v>
      </c>
      <c r="Q66">
        <v>0.2</v>
      </c>
      <c r="R66">
        <v>0.67</v>
      </c>
      <c r="S66">
        <v>0.33000000000000007</v>
      </c>
      <c r="T66">
        <v>0.75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0.69475406298935938</v>
      </c>
      <c r="AE66">
        <v>1.3733074837312105</v>
      </c>
      <c r="AF66">
        <v>0.63446294516193169</v>
      </c>
      <c r="AG66">
        <v>4.0747021139255724</v>
      </c>
      <c r="AH66">
        <v>3.495247969164081</v>
      </c>
      <c r="AI66">
        <v>0</v>
      </c>
      <c r="AJ66">
        <v>0</v>
      </c>
      <c r="AK66">
        <v>7.0888763945522895</v>
      </c>
      <c r="AL66">
        <v>0</v>
      </c>
      <c r="AM66">
        <v>0</v>
      </c>
      <c r="AN66">
        <v>4.604004653466711E-2</v>
      </c>
      <c r="AO66">
        <v>0</v>
      </c>
      <c r="AP66">
        <v>0</v>
      </c>
      <c r="AQ66">
        <v>0</v>
      </c>
      <c r="AR66">
        <v>0</v>
      </c>
      <c r="AS66">
        <v>2.5348660747841079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3.48</v>
      </c>
      <c r="AZ66">
        <v>0</v>
      </c>
      <c r="BA66">
        <v>0.85</v>
      </c>
      <c r="BB66">
        <v>1.29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37.922257090843217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2.0700000000000003</v>
      </c>
      <c r="N67">
        <v>2.2997150291165904</v>
      </c>
      <c r="O67">
        <v>2.5500000000000003</v>
      </c>
      <c r="P67">
        <v>3.12</v>
      </c>
      <c r="Q67">
        <v>0.19</v>
      </c>
      <c r="R67">
        <v>0.56999999999999984</v>
      </c>
      <c r="S67">
        <v>0.33000000000000007</v>
      </c>
      <c r="T67">
        <v>0.75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0.69475406298935938</v>
      </c>
      <c r="AE67">
        <v>1.3733074837312105</v>
      </c>
      <c r="AF67">
        <v>0.63446294516193169</v>
      </c>
      <c r="AG67">
        <v>4.0747021139255724</v>
      </c>
      <c r="AH67">
        <v>3.495247969164081</v>
      </c>
      <c r="AI67">
        <v>0.29951599154051251</v>
      </c>
      <c r="AJ67">
        <v>0</v>
      </c>
      <c r="AK67">
        <v>7.0888763945522895</v>
      </c>
      <c r="AL67">
        <v>0</v>
      </c>
      <c r="AM67">
        <v>0</v>
      </c>
      <c r="AN67">
        <v>4.604004653466711E-2</v>
      </c>
      <c r="AO67">
        <v>0</v>
      </c>
      <c r="AP67">
        <v>0</v>
      </c>
      <c r="AQ67">
        <v>1.1498484375534122</v>
      </c>
      <c r="AR67">
        <v>0</v>
      </c>
      <c r="AS67">
        <v>2.5348660747841079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3.48</v>
      </c>
      <c r="AZ67">
        <v>0</v>
      </c>
      <c r="BA67">
        <v>0.85</v>
      </c>
      <c r="BB67">
        <v>1.29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38.891336549053733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1.8797754687686612</v>
      </c>
      <c r="N68">
        <v>2.19</v>
      </c>
      <c r="O68">
        <v>2.5500000000000003</v>
      </c>
      <c r="P68">
        <v>3.12</v>
      </c>
      <c r="Q68">
        <v>0.19</v>
      </c>
      <c r="R68">
        <v>0.56999999999999984</v>
      </c>
      <c r="S68">
        <v>0.33000000000000007</v>
      </c>
      <c r="T68">
        <v>0.75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1.0600508976972478</v>
      </c>
      <c r="AB68">
        <v>0</v>
      </c>
      <c r="AC68">
        <v>0</v>
      </c>
      <c r="AD68">
        <v>0.69475406298935938</v>
      </c>
      <c r="AE68">
        <v>1.3733074837312105</v>
      </c>
      <c r="AF68">
        <v>0.63446294516193169</v>
      </c>
      <c r="AG68">
        <v>4.0747021139255724</v>
      </c>
      <c r="AH68">
        <v>3.495247969164081</v>
      </c>
      <c r="AI68">
        <v>0.29951599154051251</v>
      </c>
      <c r="AJ68">
        <v>0</v>
      </c>
      <c r="AK68">
        <v>7.0888763945522895</v>
      </c>
      <c r="AL68">
        <v>0</v>
      </c>
      <c r="AM68">
        <v>0</v>
      </c>
      <c r="AN68">
        <v>4.604004653466711E-2</v>
      </c>
      <c r="AO68">
        <v>0</v>
      </c>
      <c r="AP68">
        <v>0</v>
      </c>
      <c r="AQ68">
        <v>1.1498484375534122</v>
      </c>
      <c r="AR68">
        <v>0</v>
      </c>
      <c r="AS68">
        <v>2.5348660747841079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3.48</v>
      </c>
      <c r="AZ68">
        <v>0</v>
      </c>
      <c r="BA68">
        <v>0.85</v>
      </c>
      <c r="BB68">
        <v>1.29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39.651447886403055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2.0700000000000003</v>
      </c>
      <c r="N69">
        <v>2.299780366692131</v>
      </c>
      <c r="O69">
        <v>2.5500000000000003</v>
      </c>
      <c r="P69">
        <v>3.12</v>
      </c>
      <c r="Q69">
        <v>0.20015637216575455</v>
      </c>
      <c r="R69">
        <v>0.65999999999999992</v>
      </c>
      <c r="S69">
        <v>0.35</v>
      </c>
      <c r="T69">
        <v>0.75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1.0957373854544619</v>
      </c>
      <c r="AB69">
        <v>0</v>
      </c>
      <c r="AC69">
        <v>0</v>
      </c>
      <c r="AD69">
        <v>0.69475406298935938</v>
      </c>
      <c r="AE69">
        <v>1.3733074837312105</v>
      </c>
      <c r="AF69">
        <v>0.63446294516193169</v>
      </c>
      <c r="AG69">
        <v>4.0747021139255724</v>
      </c>
      <c r="AH69">
        <v>3.495247969164081</v>
      </c>
      <c r="AI69">
        <v>1.176307356607049</v>
      </c>
      <c r="AJ69">
        <v>0</v>
      </c>
      <c r="AK69">
        <v>7.0888763945522895</v>
      </c>
      <c r="AL69">
        <v>0</v>
      </c>
      <c r="AM69">
        <v>0</v>
      </c>
      <c r="AN69">
        <v>4.604004653466711E-2</v>
      </c>
      <c r="AO69">
        <v>0</v>
      </c>
      <c r="AP69">
        <v>0</v>
      </c>
      <c r="AQ69">
        <v>1.1498484375534122</v>
      </c>
      <c r="AR69">
        <v>0</v>
      </c>
      <c r="AS69">
        <v>2.5348660747841079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3.48</v>
      </c>
      <c r="AZ69">
        <v>0</v>
      </c>
      <c r="BA69">
        <v>0.85</v>
      </c>
      <c r="BB69">
        <v>1.29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40.984087009316021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2.06</v>
      </c>
      <c r="N70">
        <v>2.299805644752408</v>
      </c>
      <c r="O70">
        <v>2.5499999999999998</v>
      </c>
      <c r="P70">
        <v>3.12</v>
      </c>
      <c r="Q70">
        <v>0.20015637216575455</v>
      </c>
      <c r="R70">
        <v>0.65999999999999992</v>
      </c>
      <c r="S70">
        <v>0.35</v>
      </c>
      <c r="T70">
        <v>0.75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1.0957373854544619</v>
      </c>
      <c r="AB70">
        <v>0</v>
      </c>
      <c r="AC70">
        <v>0</v>
      </c>
      <c r="AD70">
        <v>0.69475406298935938</v>
      </c>
      <c r="AE70">
        <v>1.3733074837312105</v>
      </c>
      <c r="AF70">
        <v>0.63446294516193169</v>
      </c>
      <c r="AG70">
        <v>4.0747021139255724</v>
      </c>
      <c r="AH70">
        <v>3.495247969164081</v>
      </c>
      <c r="AI70">
        <v>1.176307356607049</v>
      </c>
      <c r="AJ70">
        <v>0</v>
      </c>
      <c r="AK70">
        <v>7.0888763945522895</v>
      </c>
      <c r="AL70">
        <v>0</v>
      </c>
      <c r="AM70">
        <v>0</v>
      </c>
      <c r="AN70">
        <v>4.604004653466711E-2</v>
      </c>
      <c r="AO70">
        <v>0</v>
      </c>
      <c r="AP70">
        <v>0</v>
      </c>
      <c r="AQ70">
        <v>2.2713168579379102</v>
      </c>
      <c r="AR70">
        <v>0</v>
      </c>
      <c r="AS70">
        <v>2.5348660747841079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3.48</v>
      </c>
      <c r="AZ70">
        <v>0</v>
      </c>
      <c r="BA70">
        <v>0.85</v>
      </c>
      <c r="BB70">
        <v>1.29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42.095580707760796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2.0603490829006508</v>
      </c>
      <c r="N71">
        <v>2.299805644752408</v>
      </c>
      <c r="O71">
        <v>2.5499999999999998</v>
      </c>
      <c r="P71">
        <v>3.12</v>
      </c>
      <c r="Q71">
        <v>0.20015455950540958</v>
      </c>
      <c r="R71">
        <v>0.65</v>
      </c>
      <c r="S71">
        <v>0.35</v>
      </c>
      <c r="T71">
        <v>0.75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2.1922858274488606</v>
      </c>
      <c r="AB71">
        <v>0</v>
      </c>
      <c r="AC71">
        <v>0</v>
      </c>
      <c r="AD71">
        <v>0.69475406298935938</v>
      </c>
      <c r="AE71">
        <v>1.3733074837312105</v>
      </c>
      <c r="AF71">
        <v>0.63446294516193169</v>
      </c>
      <c r="AG71">
        <v>4.0747021139255724</v>
      </c>
      <c r="AH71">
        <v>3.495247969164081</v>
      </c>
      <c r="AI71">
        <v>1.3677655206910573</v>
      </c>
      <c r="AJ71">
        <v>0</v>
      </c>
      <c r="AK71">
        <v>7.0888763945522895</v>
      </c>
      <c r="AL71">
        <v>0</v>
      </c>
      <c r="AM71">
        <v>0</v>
      </c>
      <c r="AN71">
        <v>4.604004653466711E-2</v>
      </c>
      <c r="AO71">
        <v>0</v>
      </c>
      <c r="AP71">
        <v>0</v>
      </c>
      <c r="AQ71">
        <v>2.2996968751068243</v>
      </c>
      <c r="AR71">
        <v>0</v>
      </c>
      <c r="AS71">
        <v>2.5348660747841079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3.48</v>
      </c>
      <c r="AZ71">
        <v>0</v>
      </c>
      <c r="BA71">
        <v>0.85</v>
      </c>
      <c r="BB71">
        <v>1.29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43.40231460124842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2.0700000000000003</v>
      </c>
      <c r="N72">
        <v>2.299805644752408</v>
      </c>
      <c r="O72">
        <v>2.5499999999999998</v>
      </c>
      <c r="P72">
        <v>3.12</v>
      </c>
      <c r="Q72">
        <v>0.20015455950540958</v>
      </c>
      <c r="R72">
        <v>0.65</v>
      </c>
      <c r="S72">
        <v>0.35</v>
      </c>
      <c r="T72">
        <v>0.75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2.1922858274488606</v>
      </c>
      <c r="AB72">
        <v>0.22910981222778626</v>
      </c>
      <c r="AC72">
        <v>0</v>
      </c>
      <c r="AD72">
        <v>0.69475406298935938</v>
      </c>
      <c r="AE72">
        <v>1.3733074837312105</v>
      </c>
      <c r="AF72">
        <v>0.63446294516193169</v>
      </c>
      <c r="AG72">
        <v>4.0747021139255724</v>
      </c>
      <c r="AH72">
        <v>3.495247969164081</v>
      </c>
      <c r="AI72">
        <v>1.3677655206910573</v>
      </c>
      <c r="AJ72">
        <v>0</v>
      </c>
      <c r="AK72">
        <v>7.0888763945522895</v>
      </c>
      <c r="AL72">
        <v>0</v>
      </c>
      <c r="AM72">
        <v>0</v>
      </c>
      <c r="AN72">
        <v>4.604004653466711E-2</v>
      </c>
      <c r="AO72">
        <v>0</v>
      </c>
      <c r="AP72">
        <v>0</v>
      </c>
      <c r="AQ72">
        <v>3.4504607970850403</v>
      </c>
      <c r="AR72">
        <v>0</v>
      </c>
      <c r="AS72">
        <v>2.5348660747841079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3.48</v>
      </c>
      <c r="AZ72">
        <v>0</v>
      </c>
      <c r="BA72">
        <v>0.85</v>
      </c>
      <c r="BB72">
        <v>1.29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44.791839252553778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5.2098809877332855</v>
      </c>
      <c r="M73">
        <v>2.0700000000000003</v>
      </c>
      <c r="N73">
        <v>2.299805644752408</v>
      </c>
      <c r="O73">
        <v>2.5499999999999998</v>
      </c>
      <c r="P73">
        <v>3.12</v>
      </c>
      <c r="Q73">
        <v>0.21</v>
      </c>
      <c r="R73">
        <v>0.63</v>
      </c>
      <c r="S73">
        <v>0</v>
      </c>
      <c r="T73">
        <v>0.75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2.1922858274488606</v>
      </c>
      <c r="AB73">
        <v>1.1332235332659177</v>
      </c>
      <c r="AC73">
        <v>0</v>
      </c>
      <c r="AD73">
        <v>0.69475406298935938</v>
      </c>
      <c r="AE73">
        <v>1.3733074837312105</v>
      </c>
      <c r="AF73">
        <v>0.63446294516193169</v>
      </c>
      <c r="AG73">
        <v>4.0747021139255724</v>
      </c>
      <c r="AH73">
        <v>3.495247969164081</v>
      </c>
      <c r="AI73">
        <v>1.3677655206910573</v>
      </c>
      <c r="AJ73">
        <v>0</v>
      </c>
      <c r="AK73">
        <v>7.0888763945522895</v>
      </c>
      <c r="AL73">
        <v>0</v>
      </c>
      <c r="AM73">
        <v>0</v>
      </c>
      <c r="AN73">
        <v>4.604004653466711E-2</v>
      </c>
      <c r="AO73">
        <v>0</v>
      </c>
      <c r="AP73">
        <v>0</v>
      </c>
      <c r="AQ73">
        <v>3.4504607970850403</v>
      </c>
      <c r="AR73">
        <v>0</v>
      </c>
      <c r="AS73">
        <v>2.5348660747841079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3.48</v>
      </c>
      <c r="AZ73">
        <v>0.77</v>
      </c>
      <c r="BA73">
        <v>0.85</v>
      </c>
      <c r="BB73">
        <v>1.29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51.315679401819786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5.1099999999999994</v>
      </c>
      <c r="M74">
        <v>2.0700000000000003</v>
      </c>
      <c r="N74">
        <v>2.299805644752408</v>
      </c>
      <c r="O74">
        <v>2.5499999999999998</v>
      </c>
      <c r="P74">
        <v>3.12</v>
      </c>
      <c r="Q74">
        <v>0</v>
      </c>
      <c r="R74">
        <v>0</v>
      </c>
      <c r="S74">
        <v>0</v>
      </c>
      <c r="T74">
        <v>0.75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3.2880232129033224</v>
      </c>
      <c r="AB74">
        <v>1.1332235332659177</v>
      </c>
      <c r="AC74">
        <v>0</v>
      </c>
      <c r="AD74">
        <v>0.69475406298935938</v>
      </c>
      <c r="AE74">
        <v>1.3733074837312105</v>
      </c>
      <c r="AF74">
        <v>0.63446294516193169</v>
      </c>
      <c r="AG74">
        <v>4.0747021139255724</v>
      </c>
      <c r="AH74">
        <v>3.495247969164081</v>
      </c>
      <c r="AI74">
        <v>1.3677655206910573</v>
      </c>
      <c r="AJ74">
        <v>0</v>
      </c>
      <c r="AK74">
        <v>7.0888763945522895</v>
      </c>
      <c r="AL74">
        <v>0</v>
      </c>
      <c r="AM74">
        <v>1.2673734999582544</v>
      </c>
      <c r="AN74">
        <v>4.604004653466711E-2</v>
      </c>
      <c r="AO74">
        <v>0</v>
      </c>
      <c r="AP74">
        <v>0</v>
      </c>
      <c r="AQ74">
        <v>3.4504607970850403</v>
      </c>
      <c r="AR74">
        <v>0</v>
      </c>
      <c r="AS74">
        <v>2.5348660747841079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3.48</v>
      </c>
      <c r="AZ74">
        <v>1.55</v>
      </c>
      <c r="BA74">
        <v>0.85</v>
      </c>
      <c r="BB74">
        <v>1.29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53.518909299499214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6.64</v>
      </c>
      <c r="M75">
        <v>2.0700000000000003</v>
      </c>
      <c r="N75">
        <v>2.299805644752408</v>
      </c>
      <c r="O75">
        <v>2.5499999999999998</v>
      </c>
      <c r="P75">
        <v>3.12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3.2880232129033224</v>
      </c>
      <c r="AB75">
        <v>1.1332235332659177</v>
      </c>
      <c r="AC75">
        <v>0</v>
      </c>
      <c r="AD75">
        <v>0.73905518239050272</v>
      </c>
      <c r="AE75">
        <v>2.7458944493702222</v>
      </c>
      <c r="AF75">
        <v>0.63446294516193169</v>
      </c>
      <c r="AG75">
        <v>4.0747021139255724</v>
      </c>
      <c r="AH75">
        <v>5.2214993179986458</v>
      </c>
      <c r="AI75">
        <v>2.351889492895598</v>
      </c>
      <c r="AJ75">
        <v>0</v>
      </c>
      <c r="AK75">
        <v>7.0888763945522895</v>
      </c>
      <c r="AL75">
        <v>0</v>
      </c>
      <c r="AM75">
        <v>1.2673734999582544</v>
      </c>
      <c r="AN75">
        <v>4.604004653466711E-2</v>
      </c>
      <c r="AO75">
        <v>0</v>
      </c>
      <c r="AP75">
        <v>0</v>
      </c>
      <c r="AQ75">
        <v>3.4504607970850403</v>
      </c>
      <c r="AR75">
        <v>0</v>
      </c>
      <c r="AS75">
        <v>2.5348660747841079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3.48</v>
      </c>
      <c r="AZ75">
        <v>2.33</v>
      </c>
      <c r="BA75">
        <v>1.32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58.386172705578467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6.64</v>
      </c>
      <c r="M76">
        <v>2.0700000000000003</v>
      </c>
      <c r="N76">
        <v>2.299805644752408</v>
      </c>
      <c r="O76">
        <v>2.5499999999999998</v>
      </c>
      <c r="P76">
        <v>3.12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3.2880232129033224</v>
      </c>
      <c r="AB76">
        <v>2.265722035480481</v>
      </c>
      <c r="AC76">
        <v>0</v>
      </c>
      <c r="AD76">
        <v>1.4788135571524521</v>
      </c>
      <c r="AE76">
        <v>2.7458944493702222</v>
      </c>
      <c r="AF76">
        <v>0.63446294516193169</v>
      </c>
      <c r="AG76">
        <v>4.0747021139255724</v>
      </c>
      <c r="AH76">
        <v>6.9918111774510825</v>
      </c>
      <c r="AI76">
        <v>2.351889492895598</v>
      </c>
      <c r="AJ76">
        <v>0</v>
      </c>
      <c r="AK76">
        <v>7.0888763945522895</v>
      </c>
      <c r="AL76">
        <v>0</v>
      </c>
      <c r="AM76">
        <v>1.2673734999582544</v>
      </c>
      <c r="AN76">
        <v>4.604004653466711E-2</v>
      </c>
      <c r="AO76">
        <v>0</v>
      </c>
      <c r="AP76">
        <v>0</v>
      </c>
      <c r="AQ76">
        <v>3.4504607970850403</v>
      </c>
      <c r="AR76">
        <v>0</v>
      </c>
      <c r="AS76">
        <v>2.5348660747841079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3.48</v>
      </c>
      <c r="AZ76">
        <v>3.11</v>
      </c>
      <c r="BA76">
        <v>1.76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63.248741442007422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1.4700340246273493</v>
      </c>
      <c r="L77">
        <v>6.64</v>
      </c>
      <c r="M77">
        <v>2.0700000000000003</v>
      </c>
      <c r="N77">
        <v>2.3000000000000003</v>
      </c>
      <c r="O77">
        <v>2.5499999999999998</v>
      </c>
      <c r="P77">
        <v>3.12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3.2880232129033224</v>
      </c>
      <c r="AB77">
        <v>3.3989455687463992</v>
      </c>
      <c r="AC77">
        <v>0</v>
      </c>
      <c r="AD77">
        <v>2.9569239219334573</v>
      </c>
      <c r="AE77">
        <v>4.1192019331014329</v>
      </c>
      <c r="AF77">
        <v>0.70545180615907099</v>
      </c>
      <c r="AG77">
        <v>4.0747021139255724</v>
      </c>
      <c r="AH77">
        <v>8.7391063522523922</v>
      </c>
      <c r="AI77">
        <v>2.7790442604921162</v>
      </c>
      <c r="AJ77">
        <v>0</v>
      </c>
      <c r="AK77">
        <v>7.0888763945522895</v>
      </c>
      <c r="AL77">
        <v>0</v>
      </c>
      <c r="AM77">
        <v>1.3476311830503243</v>
      </c>
      <c r="AN77">
        <v>4.604004653466711E-2</v>
      </c>
      <c r="AO77">
        <v>0</v>
      </c>
      <c r="AP77">
        <v>0</v>
      </c>
      <c r="AQ77">
        <v>3.4504607970850403</v>
      </c>
      <c r="AR77">
        <v>0</v>
      </c>
      <c r="AS77">
        <v>2.5348660747841079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3.620000000000001</v>
      </c>
      <c r="AZ77">
        <v>3.11</v>
      </c>
      <c r="BA77">
        <v>2.16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71.569307690147539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1.43</v>
      </c>
      <c r="L78">
        <v>5</v>
      </c>
      <c r="M78">
        <v>2.0700000000000003</v>
      </c>
      <c r="N78">
        <v>2.3000000000000003</v>
      </c>
      <c r="O78">
        <v>2.5499999999999998</v>
      </c>
      <c r="P78">
        <v>3.12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3.2880232129033224</v>
      </c>
      <c r="AB78">
        <v>3.3989455687463992</v>
      </c>
      <c r="AC78">
        <v>0</v>
      </c>
      <c r="AD78">
        <v>2.9569239219334573</v>
      </c>
      <c r="AE78">
        <v>4.1192019331014329</v>
      </c>
      <c r="AF78">
        <v>0.70545180615907099</v>
      </c>
      <c r="AG78">
        <v>4.0747021139255724</v>
      </c>
      <c r="AH78">
        <v>8.7391063522523922</v>
      </c>
      <c r="AI78">
        <v>2.7790442604921162</v>
      </c>
      <c r="AJ78">
        <v>0</v>
      </c>
      <c r="AK78">
        <v>7.0888763945522895</v>
      </c>
      <c r="AL78">
        <v>0</v>
      </c>
      <c r="AM78">
        <v>1.3476311830503243</v>
      </c>
      <c r="AN78">
        <v>4.604004653466711E-2</v>
      </c>
      <c r="AO78">
        <v>0</v>
      </c>
      <c r="AP78">
        <v>0</v>
      </c>
      <c r="AQ78">
        <v>3.4504607970850403</v>
      </c>
      <c r="AR78">
        <v>0</v>
      </c>
      <c r="AS78">
        <v>2.5348660747841079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3.620000000000001</v>
      </c>
      <c r="AZ78">
        <v>3.11</v>
      </c>
      <c r="BA78">
        <v>2.16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69.889273665520193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0.01</v>
      </c>
      <c r="L79">
        <v>4.9400000000000004</v>
      </c>
      <c r="M79">
        <v>2.0700000000000003</v>
      </c>
      <c r="N79">
        <v>2.2999999999999998</v>
      </c>
      <c r="O79">
        <v>2.5499999999999998</v>
      </c>
      <c r="P79">
        <v>3.12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3.2880232129033224</v>
      </c>
      <c r="AB79">
        <v>3.3989455687463992</v>
      </c>
      <c r="AC79">
        <v>0</v>
      </c>
      <c r="AD79">
        <v>2.9569239219334573</v>
      </c>
      <c r="AE79">
        <v>4.1192019331014329</v>
      </c>
      <c r="AF79">
        <v>0.70545180615907099</v>
      </c>
      <c r="AG79">
        <v>4.0747021139255724</v>
      </c>
      <c r="AH79">
        <v>8.7391063522523922</v>
      </c>
      <c r="AI79">
        <v>2.7790442604921162</v>
      </c>
      <c r="AJ79">
        <v>0</v>
      </c>
      <c r="AK79">
        <v>7.0888763945522895</v>
      </c>
      <c r="AL79">
        <v>0</v>
      </c>
      <c r="AM79">
        <v>1.3476311830503243</v>
      </c>
      <c r="AN79">
        <v>4.604004653466711E-2</v>
      </c>
      <c r="AO79">
        <v>0</v>
      </c>
      <c r="AP79">
        <v>0</v>
      </c>
      <c r="AQ79">
        <v>3.4504607970850403</v>
      </c>
      <c r="AR79">
        <v>0</v>
      </c>
      <c r="AS79">
        <v>2.5348660747841079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3.620000000000001</v>
      </c>
      <c r="AZ79">
        <v>3.11</v>
      </c>
      <c r="BA79">
        <v>2.16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68.409273665520189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0.01</v>
      </c>
      <c r="L80">
        <v>4.9400000000000004</v>
      </c>
      <c r="M80">
        <v>2.0700000000000003</v>
      </c>
      <c r="N80">
        <v>2.3000000000000003</v>
      </c>
      <c r="O80">
        <v>2.5499999999999998</v>
      </c>
      <c r="P80">
        <v>3.12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3.2880232129033224</v>
      </c>
      <c r="AB80">
        <v>3.3989455687463992</v>
      </c>
      <c r="AC80">
        <v>0</v>
      </c>
      <c r="AD80">
        <v>2.9569239219334573</v>
      </c>
      <c r="AE80">
        <v>4.1192019331014329</v>
      </c>
      <c r="AF80">
        <v>0.70545180615907099</v>
      </c>
      <c r="AG80">
        <v>4.0747021139255724</v>
      </c>
      <c r="AH80">
        <v>8.7391063522523922</v>
      </c>
      <c r="AI80">
        <v>2.7790442604921162</v>
      </c>
      <c r="AJ80">
        <v>0</v>
      </c>
      <c r="AK80">
        <v>7.0888763945522895</v>
      </c>
      <c r="AL80">
        <v>0</v>
      </c>
      <c r="AM80">
        <v>1.3476311830503243</v>
      </c>
      <c r="AN80">
        <v>4.604004653466711E-2</v>
      </c>
      <c r="AO80">
        <v>0</v>
      </c>
      <c r="AP80">
        <v>0</v>
      </c>
      <c r="AQ80">
        <v>3.4504607970850403</v>
      </c>
      <c r="AR80">
        <v>0</v>
      </c>
      <c r="AS80">
        <v>2.5348660747841079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3.620000000000001</v>
      </c>
      <c r="AZ80">
        <v>3.11</v>
      </c>
      <c r="BA80">
        <v>2.16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68.409273665520189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0.01</v>
      </c>
      <c r="L81">
        <v>4.9400000000000004</v>
      </c>
      <c r="M81">
        <v>2.06</v>
      </c>
      <c r="N81">
        <v>2.2999999999999998</v>
      </c>
      <c r="O81">
        <v>2.5499999999999998</v>
      </c>
      <c r="P81">
        <v>3.12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3.2880232129033224</v>
      </c>
      <c r="AB81">
        <v>3.3989455687463992</v>
      </c>
      <c r="AC81">
        <v>0</v>
      </c>
      <c r="AD81">
        <v>2.9569239219334573</v>
      </c>
      <c r="AE81">
        <v>4.1192019331014329</v>
      </c>
      <c r="AF81">
        <v>0.70545180615907099</v>
      </c>
      <c r="AG81">
        <v>4.0747021139255724</v>
      </c>
      <c r="AH81">
        <v>8.7391063522523922</v>
      </c>
      <c r="AI81">
        <v>2.7790442604921162</v>
      </c>
      <c r="AJ81">
        <v>0</v>
      </c>
      <c r="AK81">
        <v>7.0888763945522895</v>
      </c>
      <c r="AL81">
        <v>0</v>
      </c>
      <c r="AM81">
        <v>1.3476311830503243</v>
      </c>
      <c r="AN81">
        <v>4.604004653466711E-2</v>
      </c>
      <c r="AO81">
        <v>0</v>
      </c>
      <c r="AP81">
        <v>0</v>
      </c>
      <c r="AQ81">
        <v>3.4504607970850403</v>
      </c>
      <c r="AR81">
        <v>0</v>
      </c>
      <c r="AS81">
        <v>2.5348660747841079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3.620000000000001</v>
      </c>
      <c r="AZ81">
        <v>3.11</v>
      </c>
      <c r="BA81">
        <v>2.16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68.399273665520184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0.01</v>
      </c>
      <c r="L82">
        <v>4.9400000000000004</v>
      </c>
      <c r="M82">
        <v>2.0602640679797579</v>
      </c>
      <c r="N82">
        <v>2.2999999999999998</v>
      </c>
      <c r="O82">
        <v>2.5499999999999998</v>
      </c>
      <c r="P82">
        <v>3.12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3.2880232129033224</v>
      </c>
      <c r="AB82">
        <v>3.3989455687463992</v>
      </c>
      <c r="AC82">
        <v>0</v>
      </c>
      <c r="AD82">
        <v>2.9569239219334573</v>
      </c>
      <c r="AE82">
        <v>4.1192019331014329</v>
      </c>
      <c r="AF82">
        <v>0.70545180615907099</v>
      </c>
      <c r="AG82">
        <v>4.0747021139255724</v>
      </c>
      <c r="AH82">
        <v>8.7391063522523922</v>
      </c>
      <c r="AI82">
        <v>2.7790442604921162</v>
      </c>
      <c r="AJ82">
        <v>0</v>
      </c>
      <c r="AK82">
        <v>7.0888763945522895</v>
      </c>
      <c r="AL82">
        <v>0</v>
      </c>
      <c r="AM82">
        <v>1.3476311830503243</v>
      </c>
      <c r="AN82">
        <v>4.604004653466711E-2</v>
      </c>
      <c r="AO82">
        <v>0</v>
      </c>
      <c r="AP82">
        <v>0</v>
      </c>
      <c r="AQ82">
        <v>3.4504607970850403</v>
      </c>
      <c r="AR82">
        <v>0</v>
      </c>
      <c r="AS82">
        <v>2.5348660747841079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3.620000000000001</v>
      </c>
      <c r="AZ82">
        <v>3.11</v>
      </c>
      <c r="BA82">
        <v>2.16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68.39953773349994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0.01</v>
      </c>
      <c r="L83">
        <v>4.9400000000000004</v>
      </c>
      <c r="M83">
        <v>2.0700000000000003</v>
      </c>
      <c r="N83">
        <v>2.2999999999999998</v>
      </c>
      <c r="O83">
        <v>2.5499999999999998</v>
      </c>
      <c r="P83">
        <v>3.12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3.2880232129033224</v>
      </c>
      <c r="AB83">
        <v>3.3989455687463992</v>
      </c>
      <c r="AC83">
        <v>0</v>
      </c>
      <c r="AD83">
        <v>2.9569239219334573</v>
      </c>
      <c r="AE83">
        <v>4.1192019331014329</v>
      </c>
      <c r="AF83">
        <v>0.70545180615907099</v>
      </c>
      <c r="AG83">
        <v>4.0747021139255724</v>
      </c>
      <c r="AH83">
        <v>8.7391063522523922</v>
      </c>
      <c r="AI83">
        <v>2.7790442604921162</v>
      </c>
      <c r="AJ83">
        <v>0</v>
      </c>
      <c r="AK83">
        <v>7.0888763945522895</v>
      </c>
      <c r="AL83">
        <v>0</v>
      </c>
      <c r="AM83">
        <v>1.3476311830503243</v>
      </c>
      <c r="AN83">
        <v>4.604004653466711E-2</v>
      </c>
      <c r="AO83">
        <v>0</v>
      </c>
      <c r="AP83">
        <v>0</v>
      </c>
      <c r="AQ83">
        <v>3.4504607970850403</v>
      </c>
      <c r="AR83">
        <v>0</v>
      </c>
      <c r="AS83">
        <v>2.5348660747841079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3.620000000000001</v>
      </c>
      <c r="AZ83">
        <v>3.0100000000000002</v>
      </c>
      <c r="BA83">
        <v>2.16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68.309273665520195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0.01</v>
      </c>
      <c r="L84">
        <v>5</v>
      </c>
      <c r="M84">
        <v>2.0700000000000003</v>
      </c>
      <c r="N84">
        <v>2.2999999999999998</v>
      </c>
      <c r="O84">
        <v>2.5499999999999998</v>
      </c>
      <c r="P84">
        <v>3.12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3.2880232129033224</v>
      </c>
      <c r="AB84">
        <v>3.3989455687463992</v>
      </c>
      <c r="AC84">
        <v>0</v>
      </c>
      <c r="AD84">
        <v>2.9569239219334573</v>
      </c>
      <c r="AE84">
        <v>4.1192019331014329</v>
      </c>
      <c r="AF84">
        <v>0.70545180615907099</v>
      </c>
      <c r="AG84">
        <v>4.0747021139255724</v>
      </c>
      <c r="AH84">
        <v>7.7835851294498708</v>
      </c>
      <c r="AI84">
        <v>2.7790442604921162</v>
      </c>
      <c r="AJ84">
        <v>0</v>
      </c>
      <c r="AK84">
        <v>7.0888763945522895</v>
      </c>
      <c r="AL84">
        <v>0</v>
      </c>
      <c r="AM84">
        <v>1.3476311830503243</v>
      </c>
      <c r="AN84">
        <v>4.604004653466711E-2</v>
      </c>
      <c r="AO84">
        <v>0</v>
      </c>
      <c r="AP84">
        <v>0</v>
      </c>
      <c r="AQ84">
        <v>3.4504607970850403</v>
      </c>
      <c r="AR84">
        <v>0</v>
      </c>
      <c r="AS84">
        <v>2.5348660747841079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3.620000000000001</v>
      </c>
      <c r="AZ84">
        <v>3.0100000000000002</v>
      </c>
      <c r="BA84">
        <v>1.9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67.153752442717675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0.01</v>
      </c>
      <c r="L85">
        <v>4.9400000000000004</v>
      </c>
      <c r="M85">
        <v>2.0700000000000003</v>
      </c>
      <c r="N85">
        <v>2.2999999999999998</v>
      </c>
      <c r="O85">
        <v>2.5499999999999998</v>
      </c>
      <c r="P85">
        <v>3.12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3.2880232129033224</v>
      </c>
      <c r="AB85">
        <v>3.3989455687463992</v>
      </c>
      <c r="AC85">
        <v>0</v>
      </c>
      <c r="AD85">
        <v>1.4788135571524521</v>
      </c>
      <c r="AE85">
        <v>4.1192019331014329</v>
      </c>
      <c r="AF85">
        <v>0.63446294516193169</v>
      </c>
      <c r="AG85">
        <v>4.0747021139255724</v>
      </c>
      <c r="AH85">
        <v>7.7835851294498708</v>
      </c>
      <c r="AI85">
        <v>2.351889492895598</v>
      </c>
      <c r="AJ85">
        <v>0</v>
      </c>
      <c r="AK85">
        <v>7.0888763945522895</v>
      </c>
      <c r="AL85">
        <v>0</v>
      </c>
      <c r="AM85">
        <v>1.2673734999582544</v>
      </c>
      <c r="AN85">
        <v>4.604004653466711E-2</v>
      </c>
      <c r="AO85">
        <v>0</v>
      </c>
      <c r="AP85">
        <v>0</v>
      </c>
      <c r="AQ85">
        <v>3.4504607970850403</v>
      </c>
      <c r="AR85">
        <v>0</v>
      </c>
      <c r="AS85">
        <v>2.5348660747841079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3.620000000000001</v>
      </c>
      <c r="AZ85">
        <v>2.33</v>
      </c>
      <c r="BA85">
        <v>1.9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64.357240766250939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0.01</v>
      </c>
      <c r="L86">
        <v>5</v>
      </c>
      <c r="M86">
        <v>2.06</v>
      </c>
      <c r="N86">
        <v>2.299805644752408</v>
      </c>
      <c r="O86">
        <v>2.5499999999999998</v>
      </c>
      <c r="P86">
        <v>3.12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3.2880232129033224</v>
      </c>
      <c r="AB86">
        <v>3.3989455687463992</v>
      </c>
      <c r="AC86">
        <v>0</v>
      </c>
      <c r="AD86">
        <v>1.4788135571524521</v>
      </c>
      <c r="AE86">
        <v>4.1192019331014329</v>
      </c>
      <c r="AF86">
        <v>0.63446294516193169</v>
      </c>
      <c r="AG86">
        <v>4.0747021139255724</v>
      </c>
      <c r="AH86">
        <v>7.7835851294498708</v>
      </c>
      <c r="AI86">
        <v>2.351889492895598</v>
      </c>
      <c r="AJ86">
        <v>0</v>
      </c>
      <c r="AK86">
        <v>7.0888763945522895</v>
      </c>
      <c r="AL86">
        <v>0</v>
      </c>
      <c r="AM86">
        <v>1.2673734999582544</v>
      </c>
      <c r="AN86">
        <v>4.604004653466711E-2</v>
      </c>
      <c r="AO86">
        <v>0</v>
      </c>
      <c r="AP86">
        <v>0</v>
      </c>
      <c r="AQ86">
        <v>3.4504607970850403</v>
      </c>
      <c r="AR86">
        <v>0</v>
      </c>
      <c r="AS86">
        <v>2.5348660747841079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3.620000000000001</v>
      </c>
      <c r="AZ86">
        <v>2.33</v>
      </c>
      <c r="BA86">
        <v>1.9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64.407046411003336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1.8699643951943037</v>
      </c>
      <c r="L87">
        <v>5</v>
      </c>
      <c r="M87">
        <v>2.0700000000000003</v>
      </c>
      <c r="N87">
        <v>2.299805644752408</v>
      </c>
      <c r="O87">
        <v>2.5499999999999998</v>
      </c>
      <c r="P87">
        <v>3.12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3.2880232129033224</v>
      </c>
      <c r="AB87">
        <v>3.3989455687463992</v>
      </c>
      <c r="AC87">
        <v>0</v>
      </c>
      <c r="AD87">
        <v>1.4788135571524521</v>
      </c>
      <c r="AE87">
        <v>4.1192019331014329</v>
      </c>
      <c r="AF87">
        <v>0.63446294516193169</v>
      </c>
      <c r="AG87">
        <v>4.0747021139255724</v>
      </c>
      <c r="AH87">
        <v>7.7835851294498708</v>
      </c>
      <c r="AI87">
        <v>2.351889492895598</v>
      </c>
      <c r="AJ87">
        <v>0</v>
      </c>
      <c r="AK87">
        <v>7.0888763945522895</v>
      </c>
      <c r="AL87">
        <v>0</v>
      </c>
      <c r="AM87">
        <v>1.2673734999582544</v>
      </c>
      <c r="AN87">
        <v>4.604004653466711E-2</v>
      </c>
      <c r="AO87">
        <v>0</v>
      </c>
      <c r="AP87">
        <v>0</v>
      </c>
      <c r="AQ87">
        <v>3.4504607970850403</v>
      </c>
      <c r="AR87">
        <v>0</v>
      </c>
      <c r="AS87">
        <v>2.5348660747841079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3.620000000000001</v>
      </c>
      <c r="AZ87">
        <v>2.33</v>
      </c>
      <c r="BA87">
        <v>1.9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66.277010806197652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1.8699643951943037</v>
      </c>
      <c r="L88">
        <v>5.26</v>
      </c>
      <c r="M88">
        <v>2.0700000000000003</v>
      </c>
      <c r="N88">
        <v>2.299805644752408</v>
      </c>
      <c r="O88">
        <v>2.5499999999999998</v>
      </c>
      <c r="P88">
        <v>3.12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3.2880232129033224</v>
      </c>
      <c r="AB88">
        <v>3.3989455687463992</v>
      </c>
      <c r="AC88">
        <v>0</v>
      </c>
      <c r="AD88">
        <v>1.4788135571524521</v>
      </c>
      <c r="AE88">
        <v>4.1192019331014329</v>
      </c>
      <c r="AF88">
        <v>0.63446294516193169</v>
      </c>
      <c r="AG88">
        <v>4.0747021139255724</v>
      </c>
      <c r="AH88">
        <v>7.7835851294498708</v>
      </c>
      <c r="AI88">
        <v>2.351889492895598</v>
      </c>
      <c r="AJ88">
        <v>0</v>
      </c>
      <c r="AK88">
        <v>7.0888763945522895</v>
      </c>
      <c r="AL88">
        <v>0</v>
      </c>
      <c r="AM88">
        <v>1.2673734999582544</v>
      </c>
      <c r="AN88">
        <v>4.604004653466711E-2</v>
      </c>
      <c r="AO88">
        <v>0</v>
      </c>
      <c r="AP88">
        <v>0</v>
      </c>
      <c r="AQ88">
        <v>3.4504607970850403</v>
      </c>
      <c r="AR88">
        <v>0</v>
      </c>
      <c r="AS88">
        <v>2.5348660747841079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3.620000000000001</v>
      </c>
      <c r="AZ88">
        <v>2.33</v>
      </c>
      <c r="BA88">
        <v>1.9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66.537010806197642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1.8900000000000003</v>
      </c>
      <c r="L89">
        <v>0</v>
      </c>
      <c r="M89">
        <v>2.0700000000000003</v>
      </c>
      <c r="N89">
        <v>2.299805644752408</v>
      </c>
      <c r="O89">
        <v>2.5499999999999998</v>
      </c>
      <c r="P89">
        <v>3.12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3.2880232129033224</v>
      </c>
      <c r="AB89">
        <v>3.3989455687463992</v>
      </c>
      <c r="AC89">
        <v>0</v>
      </c>
      <c r="AD89">
        <v>2.9569239219334573</v>
      </c>
      <c r="AE89">
        <v>4.1192019331014329</v>
      </c>
      <c r="AF89">
        <v>0.70545180615907099</v>
      </c>
      <c r="AG89">
        <v>4.0747021139255724</v>
      </c>
      <c r="AH89">
        <v>7.7835851294498708</v>
      </c>
      <c r="AI89">
        <v>2.7790442604921162</v>
      </c>
      <c r="AJ89">
        <v>0</v>
      </c>
      <c r="AK89">
        <v>7.0888763945522895</v>
      </c>
      <c r="AL89">
        <v>0</v>
      </c>
      <c r="AM89">
        <v>1.3476311830503243</v>
      </c>
      <c r="AN89">
        <v>4.604004653466711E-2</v>
      </c>
      <c r="AO89">
        <v>0</v>
      </c>
      <c r="AP89">
        <v>0</v>
      </c>
      <c r="AQ89">
        <v>3.4504607970850403</v>
      </c>
      <c r="AR89">
        <v>0</v>
      </c>
      <c r="AS89">
        <v>2.5348660747841079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3.620000000000001</v>
      </c>
      <c r="AZ89">
        <v>3.11</v>
      </c>
      <c r="BA89">
        <v>1.9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64.133558087470078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1.7999999999999998</v>
      </c>
      <c r="L90">
        <v>0</v>
      </c>
      <c r="M90">
        <v>2.0700000000000003</v>
      </c>
      <c r="N90">
        <v>2.299805644752408</v>
      </c>
      <c r="O90">
        <v>2.5499999999999998</v>
      </c>
      <c r="P90">
        <v>3.12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3.2880232129033224</v>
      </c>
      <c r="AB90">
        <v>3.3989455687463992</v>
      </c>
      <c r="AC90">
        <v>0</v>
      </c>
      <c r="AD90">
        <v>2.9569239219334573</v>
      </c>
      <c r="AE90">
        <v>4.1192019331014329</v>
      </c>
      <c r="AF90">
        <v>0.70545180615907099</v>
      </c>
      <c r="AG90">
        <v>4.0747021139255724</v>
      </c>
      <c r="AH90">
        <v>8.7391063522523922</v>
      </c>
      <c r="AI90">
        <v>2.7790442604921162</v>
      </c>
      <c r="AJ90">
        <v>0</v>
      </c>
      <c r="AK90">
        <v>7.0888763945522895</v>
      </c>
      <c r="AL90">
        <v>0</v>
      </c>
      <c r="AM90">
        <v>1.3476311830503243</v>
      </c>
      <c r="AN90">
        <v>4.604004653466711E-2</v>
      </c>
      <c r="AO90">
        <v>0</v>
      </c>
      <c r="AP90">
        <v>0</v>
      </c>
      <c r="AQ90">
        <v>3.4504607970850403</v>
      </c>
      <c r="AR90">
        <v>0</v>
      </c>
      <c r="AS90">
        <v>2.5348660747841079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3.620000000000001</v>
      </c>
      <c r="AZ90">
        <v>3.11</v>
      </c>
      <c r="BA90">
        <v>2.16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65.259079310272583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1.63</v>
      </c>
      <c r="L91">
        <v>0</v>
      </c>
      <c r="M91">
        <v>2.0700000000000003</v>
      </c>
      <c r="N91">
        <v>2.299805644752408</v>
      </c>
      <c r="O91">
        <v>2.5499999999999998</v>
      </c>
      <c r="P91">
        <v>3.12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3.2880232129033224</v>
      </c>
      <c r="AB91">
        <v>3.3989455687463992</v>
      </c>
      <c r="AC91">
        <v>0</v>
      </c>
      <c r="AD91">
        <v>2.9569239219334573</v>
      </c>
      <c r="AE91">
        <v>4.1192019331014329</v>
      </c>
      <c r="AF91">
        <v>0.70545180615907099</v>
      </c>
      <c r="AG91">
        <v>4.0747021139255724</v>
      </c>
      <c r="AH91">
        <v>8.7391063522523922</v>
      </c>
      <c r="AI91">
        <v>2.7790442604921162</v>
      </c>
      <c r="AJ91">
        <v>0</v>
      </c>
      <c r="AK91">
        <v>7.0888763945522895</v>
      </c>
      <c r="AL91">
        <v>0</v>
      </c>
      <c r="AM91">
        <v>1.3476311830503243</v>
      </c>
      <c r="AN91">
        <v>4.604004653466711E-2</v>
      </c>
      <c r="AO91">
        <v>0</v>
      </c>
      <c r="AP91">
        <v>0</v>
      </c>
      <c r="AQ91">
        <v>3.4504607970850403</v>
      </c>
      <c r="AR91">
        <v>0</v>
      </c>
      <c r="AS91">
        <v>2.5348660747841079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3.620000000000001</v>
      </c>
      <c r="AZ91">
        <v>3.11</v>
      </c>
      <c r="BA91">
        <v>2.16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65.089079310272581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1.63</v>
      </c>
      <c r="L92">
        <v>0</v>
      </c>
      <c r="M92">
        <v>2.0700000000000003</v>
      </c>
      <c r="N92">
        <v>2.299805644752408</v>
      </c>
      <c r="O92">
        <v>2.5499999999999998</v>
      </c>
      <c r="P92">
        <v>3.12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3.2880232129033224</v>
      </c>
      <c r="AB92">
        <v>3.3989455687463992</v>
      </c>
      <c r="AC92">
        <v>0</v>
      </c>
      <c r="AD92">
        <v>2.9569239219334573</v>
      </c>
      <c r="AE92">
        <v>4.1192019331014329</v>
      </c>
      <c r="AF92">
        <v>0.70545180615907099</v>
      </c>
      <c r="AG92">
        <v>4.0747021139255724</v>
      </c>
      <c r="AH92">
        <v>6.9918111774510825</v>
      </c>
      <c r="AI92">
        <v>2.7790442604921162</v>
      </c>
      <c r="AJ92">
        <v>0</v>
      </c>
      <c r="AK92">
        <v>7.0888763945522895</v>
      </c>
      <c r="AL92">
        <v>0</v>
      </c>
      <c r="AM92">
        <v>1.3476311830503243</v>
      </c>
      <c r="AN92">
        <v>4.604004653466711E-2</v>
      </c>
      <c r="AO92">
        <v>0</v>
      </c>
      <c r="AP92">
        <v>0</v>
      </c>
      <c r="AQ92">
        <v>3.4504607970850403</v>
      </c>
      <c r="AR92">
        <v>0</v>
      </c>
      <c r="AS92">
        <v>2.5348660747841079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3.620000000000001</v>
      </c>
      <c r="AZ92">
        <v>3.11</v>
      </c>
      <c r="BA92">
        <v>1.76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62.941784135471273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1.8699999999999997</v>
      </c>
      <c r="L93">
        <v>5.25</v>
      </c>
      <c r="M93">
        <v>2.0700000000000003</v>
      </c>
      <c r="N93">
        <v>2.299805644752408</v>
      </c>
      <c r="O93">
        <v>2.5499999999999998</v>
      </c>
      <c r="P93">
        <v>3.12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3.2880232129033224</v>
      </c>
      <c r="AB93">
        <v>3.3989455687463992</v>
      </c>
      <c r="AC93">
        <v>0</v>
      </c>
      <c r="AD93">
        <v>1.4788135571524521</v>
      </c>
      <c r="AE93">
        <v>2.7458944493702222</v>
      </c>
      <c r="AF93">
        <v>0.63446294516193169</v>
      </c>
      <c r="AG93">
        <v>4.0747021139255724</v>
      </c>
      <c r="AH93">
        <v>5.1373240141316652</v>
      </c>
      <c r="AI93">
        <v>2.351889492895598</v>
      </c>
      <c r="AJ93">
        <v>0</v>
      </c>
      <c r="AK93">
        <v>7.0888763945522895</v>
      </c>
      <c r="AL93">
        <v>0</v>
      </c>
      <c r="AM93">
        <v>1.2673734999582544</v>
      </c>
      <c r="AN93">
        <v>4.604004653466711E-2</v>
      </c>
      <c r="AO93">
        <v>0</v>
      </c>
      <c r="AP93">
        <v>0</v>
      </c>
      <c r="AQ93">
        <v>3.4504607970850403</v>
      </c>
      <c r="AR93">
        <v>0</v>
      </c>
      <c r="AS93">
        <v>2.5348660747841079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3.48</v>
      </c>
      <c r="AZ93">
        <v>2.33</v>
      </c>
      <c r="BA93">
        <v>1.29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61.757477811953926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2.1100360283445743</v>
      </c>
      <c r="L94">
        <v>4.99</v>
      </c>
      <c r="M94">
        <v>2.0700000000000003</v>
      </c>
      <c r="N94">
        <v>2.299805644752408</v>
      </c>
      <c r="O94">
        <v>2.5499999999999998</v>
      </c>
      <c r="P94">
        <v>3.12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3.2880232129033224</v>
      </c>
      <c r="AB94">
        <v>3.3989455687463992</v>
      </c>
      <c r="AC94">
        <v>0</v>
      </c>
      <c r="AD94">
        <v>0.73905518239050272</v>
      </c>
      <c r="AE94">
        <v>1.3733074837312105</v>
      </c>
      <c r="AF94">
        <v>0.63446294516193169</v>
      </c>
      <c r="AG94">
        <v>4.0747021139255724</v>
      </c>
      <c r="AH94">
        <v>3.2900706659883157</v>
      </c>
      <c r="AI94">
        <v>2.351889492895598</v>
      </c>
      <c r="AJ94">
        <v>0</v>
      </c>
      <c r="AK94">
        <v>7.0888763945522895</v>
      </c>
      <c r="AL94">
        <v>0</v>
      </c>
      <c r="AM94">
        <v>1.2673734999582544</v>
      </c>
      <c r="AN94">
        <v>4.604004653466711E-2</v>
      </c>
      <c r="AO94">
        <v>0</v>
      </c>
      <c r="AP94">
        <v>0</v>
      </c>
      <c r="AQ94">
        <v>3.4504607970850403</v>
      </c>
      <c r="AR94">
        <v>0</v>
      </c>
      <c r="AS94">
        <v>2.5348660747841079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3.48</v>
      </c>
      <c r="AZ94">
        <v>1.55</v>
      </c>
      <c r="BA94">
        <v>0.83000000000000007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56.537915151754177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1.99</v>
      </c>
      <c r="L95">
        <v>5</v>
      </c>
      <c r="M95">
        <v>2.0700000000000003</v>
      </c>
      <c r="N95">
        <v>2.299805644752408</v>
      </c>
      <c r="O95">
        <v>2.5499999999999998</v>
      </c>
      <c r="P95">
        <v>3.12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3.2880232129033224</v>
      </c>
      <c r="AB95">
        <v>3.3989455687463992</v>
      </c>
      <c r="AC95">
        <v>0</v>
      </c>
      <c r="AD95">
        <v>0</v>
      </c>
      <c r="AE95">
        <v>1.3733074837312105</v>
      </c>
      <c r="AF95">
        <v>0.63446294516193169</v>
      </c>
      <c r="AG95">
        <v>4.0747021139255724</v>
      </c>
      <c r="AH95">
        <v>1.7479527943627706</v>
      </c>
      <c r="AI95">
        <v>2.351889492895598</v>
      </c>
      <c r="AJ95">
        <v>0</v>
      </c>
      <c r="AK95">
        <v>7.0888763945522895</v>
      </c>
      <c r="AL95">
        <v>0</v>
      </c>
      <c r="AM95">
        <v>1.2673734999582544</v>
      </c>
      <c r="AN95">
        <v>4.604004653466711E-2</v>
      </c>
      <c r="AO95">
        <v>0</v>
      </c>
      <c r="AP95">
        <v>0</v>
      </c>
      <c r="AQ95">
        <v>3.4504607970850403</v>
      </c>
      <c r="AR95">
        <v>0</v>
      </c>
      <c r="AS95">
        <v>2.5348660747841079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3.48</v>
      </c>
      <c r="AZ95">
        <v>0.77</v>
      </c>
      <c r="BA95">
        <v>0.44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52.976706069393565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1.99</v>
      </c>
      <c r="L96">
        <v>5</v>
      </c>
      <c r="M96">
        <v>2.0700000000000003</v>
      </c>
      <c r="N96">
        <v>2.299805644752408</v>
      </c>
      <c r="O96">
        <v>2.5499999999999998</v>
      </c>
      <c r="P96">
        <v>3.12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3.2880232129033224</v>
      </c>
      <c r="AB96">
        <v>3.3989455687463992</v>
      </c>
      <c r="AC96">
        <v>0</v>
      </c>
      <c r="AD96">
        <v>0</v>
      </c>
      <c r="AE96">
        <v>1.3733074837312105</v>
      </c>
      <c r="AF96">
        <v>0.63446294516193169</v>
      </c>
      <c r="AG96">
        <v>4.0747021139255724</v>
      </c>
      <c r="AH96">
        <v>0</v>
      </c>
      <c r="AI96">
        <v>1.3677655206910573</v>
      </c>
      <c r="AJ96">
        <v>0</v>
      </c>
      <c r="AK96">
        <v>7.0888763945522895</v>
      </c>
      <c r="AL96">
        <v>0</v>
      </c>
      <c r="AM96">
        <v>1.2673734999582544</v>
      </c>
      <c r="AN96">
        <v>4.604004653466711E-2</v>
      </c>
      <c r="AO96">
        <v>0</v>
      </c>
      <c r="AP96">
        <v>0</v>
      </c>
      <c r="AQ96">
        <v>2.2996968751068243</v>
      </c>
      <c r="AR96">
        <v>0</v>
      </c>
      <c r="AS96">
        <v>2.5348660747841079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3.48</v>
      </c>
      <c r="AZ96">
        <v>0.77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48.653865380848039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4.68</v>
      </c>
      <c r="M97">
        <v>2.0700000000000003</v>
      </c>
      <c r="N97">
        <v>2.3000000000000003</v>
      </c>
      <c r="O97">
        <v>2.5499999999999998</v>
      </c>
      <c r="P97">
        <v>3.12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2.1922858274488606</v>
      </c>
      <c r="AB97">
        <v>3.3989455687463992</v>
      </c>
      <c r="AC97">
        <v>0</v>
      </c>
      <c r="AD97">
        <v>0</v>
      </c>
      <c r="AE97">
        <v>1.3733074837312105</v>
      </c>
      <c r="AF97">
        <v>0.63446294516193169</v>
      </c>
      <c r="AG97">
        <v>4.0747021139255724</v>
      </c>
      <c r="AH97">
        <v>0</v>
      </c>
      <c r="AI97">
        <v>1.3677655206910573</v>
      </c>
      <c r="AJ97">
        <v>0</v>
      </c>
      <c r="AK97">
        <v>7.0888763945522895</v>
      </c>
      <c r="AL97">
        <v>0</v>
      </c>
      <c r="AM97">
        <v>1.2673734999582544</v>
      </c>
      <c r="AN97">
        <v>4.604004653466711E-2</v>
      </c>
      <c r="AO97">
        <v>0</v>
      </c>
      <c r="AP97">
        <v>0</v>
      </c>
      <c r="AQ97">
        <v>2.2996968751068243</v>
      </c>
      <c r="AR97">
        <v>0</v>
      </c>
      <c r="AS97">
        <v>2.5348660747841079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3.48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44.478322350641164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4.68</v>
      </c>
      <c r="M98">
        <v>2.0700000000000003</v>
      </c>
      <c r="N98">
        <v>2.3000000000000003</v>
      </c>
      <c r="O98">
        <v>2.5499999999999998</v>
      </c>
      <c r="P98">
        <v>3.12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1.0957373854544619</v>
      </c>
      <c r="AB98">
        <v>3.3989455687463992</v>
      </c>
      <c r="AC98">
        <v>0</v>
      </c>
      <c r="AD98">
        <v>0</v>
      </c>
      <c r="AE98">
        <v>1.3733074837312105</v>
      </c>
      <c r="AF98">
        <v>0.63446294516193169</v>
      </c>
      <c r="AG98">
        <v>4.0747021139255724</v>
      </c>
      <c r="AH98">
        <v>0</v>
      </c>
      <c r="AI98">
        <v>1.176307356607049</v>
      </c>
      <c r="AJ98">
        <v>0</v>
      </c>
      <c r="AK98">
        <v>7.0888763945522895</v>
      </c>
      <c r="AL98">
        <v>0</v>
      </c>
      <c r="AM98">
        <v>1.2673734999582544</v>
      </c>
      <c r="AN98">
        <v>4.604004653466711E-2</v>
      </c>
      <c r="AO98">
        <v>0</v>
      </c>
      <c r="AP98">
        <v>0</v>
      </c>
      <c r="AQ98">
        <v>2.2996968751068243</v>
      </c>
      <c r="AR98">
        <v>0</v>
      </c>
      <c r="AS98">
        <v>2.5348660747841079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3.48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43.19031574456276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6.4500079072872226E-3</v>
      </c>
      <c r="L99">
        <f t="shared" si="2"/>
        <v>3.0724970246933318E-2</v>
      </c>
      <c r="M99">
        <f t="shared" si="2"/>
        <v>3.9629893389685235E-2</v>
      </c>
      <c r="N99">
        <f t="shared" si="2"/>
        <v>4.2779837176056434E-2</v>
      </c>
      <c r="O99">
        <f t="shared" si="2"/>
        <v>4.6960148656375156E-2</v>
      </c>
      <c r="P99">
        <f t="shared" si="2"/>
        <v>5.9436909937374209E-2</v>
      </c>
      <c r="Q99">
        <f t="shared" si="2"/>
        <v>1.8980355334031506E-3</v>
      </c>
      <c r="R99">
        <f t="shared" si="2"/>
        <v>6.187500000000002E-3</v>
      </c>
      <c r="S99">
        <f t="shared" si="2"/>
        <v>3.0748016119032861E-3</v>
      </c>
      <c r="T99">
        <f t="shared" si="2"/>
        <v>5.2500000000000003E-3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2.2185235065158137E-2</v>
      </c>
      <c r="AB99">
        <f t="shared" si="2"/>
        <v>2.8738599555797273E-2</v>
      </c>
      <c r="AC99">
        <f t="shared" si="2"/>
        <v>0</v>
      </c>
      <c r="AD99">
        <f t="shared" si="2"/>
        <v>1.3542781881692379E-2</v>
      </c>
      <c r="AE99">
        <f t="shared" si="2"/>
        <v>4.912024015852557E-2</v>
      </c>
      <c r="AF99">
        <f t="shared" si="2"/>
        <v>1.5307923896182182E-2</v>
      </c>
      <c r="AG99">
        <f t="shared" si="2"/>
        <v>9.7792850734213871E-2</v>
      </c>
      <c r="AH99">
        <f t="shared" si="2"/>
        <v>6.7500866671471399E-2</v>
      </c>
      <c r="AI99">
        <f t="shared" si="2"/>
        <v>1.6712520934753564E-2</v>
      </c>
      <c r="AJ99">
        <f t="shared" si="2"/>
        <v>0</v>
      </c>
      <c r="AK99">
        <f t="shared" si="2"/>
        <v>0.17013303346925482</v>
      </c>
      <c r="AL99">
        <f t="shared" si="2"/>
        <v>0</v>
      </c>
      <c r="AM99">
        <f t="shared" si="2"/>
        <v>1.2597664673869188E-2</v>
      </c>
      <c r="AN99">
        <f t="shared" si="2"/>
        <v>1.104961116832013E-3</v>
      </c>
      <c r="AO99">
        <f t="shared" si="2"/>
        <v>0</v>
      </c>
      <c r="AP99">
        <f t="shared" si="2"/>
        <v>0</v>
      </c>
      <c r="AQ99">
        <f t="shared" si="2"/>
        <v>3.4493851028858977E-2</v>
      </c>
      <c r="AR99">
        <f t="shared" si="2"/>
        <v>0</v>
      </c>
      <c r="AS99">
        <f t="shared" si="2"/>
        <v>6.11526051746277E-2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8.2869999999999958E-2</v>
      </c>
      <c r="AZ99">
        <f t="shared" si="2"/>
        <v>1.4904999999999998E-2</v>
      </c>
      <c r="BA99">
        <f t="shared" si="2"/>
        <v>1.6702499999999999E-2</v>
      </c>
      <c r="BB99">
        <f t="shared" si="2"/>
        <v>9.0299999999999964E-3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0.9562827388202545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K62" activePane="bottomRight" state="frozen"/>
      <selection pane="topRight" activeCell="B1" sqref="B1"/>
      <selection pane="bottomLeft" activeCell="A3" sqref="A3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15.69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15.69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11.71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10.78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10.65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11.74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13.45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16.11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17.059999999999999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17.059999999999999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18.059999999999999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18.059999999999999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16.12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14.77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17.559999999999999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17.559999999999999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19.239999999999998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19.239999999999998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19.239999999999998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19.239999999999998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19.239999999999998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19.239999999999998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19.239999999999998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17.600000000000001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17.600000000000001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0.43251500000000009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0.43251500000000009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45753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392</v>
      </c>
      <c r="I2" s="8" t="s">
        <v>393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F3" activePane="bottomRight" state="frozen"/>
      <selection pane="topRight" activeCell="B1" sqref="B1"/>
      <selection pane="bottomLeft" activeCell="A3" sqref="A3"/>
      <selection pane="bottomRight" activeCell="AT1" sqref="AT1:AU1"/>
    </sheetView>
  </sheetViews>
  <sheetFormatPr defaultRowHeight="15"/>
  <cols>
    <col min="1" max="1" width="12" customWidth="1"/>
    <col min="47" max="47" width="13.28515625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T1" t="s">
        <v>509</v>
      </c>
      <c r="AU1" t="s">
        <v>510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488.26</v>
      </c>
      <c r="L3" s="203">
        <v>10.86</v>
      </c>
      <c r="M3" s="203">
        <v>63.63</v>
      </c>
      <c r="N3" s="203">
        <v>52.66</v>
      </c>
      <c r="O3" s="203">
        <v>73.31</v>
      </c>
      <c r="P3" s="203">
        <v>33.26</v>
      </c>
      <c r="Q3" s="203">
        <v>9.11</v>
      </c>
      <c r="R3" s="203">
        <v>18.809999999999999</v>
      </c>
      <c r="S3" s="203">
        <v>11.64</v>
      </c>
      <c r="T3" s="203">
        <v>1.37</v>
      </c>
      <c r="U3" s="203">
        <v>60.53</v>
      </c>
      <c r="V3" s="203">
        <v>5.87</v>
      </c>
      <c r="W3" s="203">
        <v>19.36</v>
      </c>
      <c r="X3" s="203">
        <v>62.65</v>
      </c>
      <c r="Y3" s="203">
        <v>0</v>
      </c>
      <c r="Z3">
        <v>0</v>
      </c>
      <c r="AA3" s="203">
        <v>15.59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117.57</v>
      </c>
      <c r="AQ3" s="203">
        <v>38.11</v>
      </c>
      <c r="AR3" s="203">
        <v>0</v>
      </c>
      <c r="AS3" s="203">
        <v>5.77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3.15</v>
      </c>
      <c r="AZ3" s="203">
        <v>0</v>
      </c>
      <c r="BA3" s="203">
        <v>0</v>
      </c>
      <c r="BB3" s="203">
        <v>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488.26</v>
      </c>
      <c r="L4" s="203">
        <v>10.86</v>
      </c>
      <c r="M4" s="203">
        <v>63.63</v>
      </c>
      <c r="N4" s="203">
        <v>52.66</v>
      </c>
      <c r="O4" s="203">
        <v>73.31</v>
      </c>
      <c r="P4" s="203">
        <v>33.26</v>
      </c>
      <c r="Q4" s="203">
        <v>9.11</v>
      </c>
      <c r="R4" s="203">
        <v>18.809999999999999</v>
      </c>
      <c r="S4" s="203">
        <v>11.64</v>
      </c>
      <c r="T4" s="203">
        <v>1.37</v>
      </c>
      <c r="U4" s="203">
        <v>60.53</v>
      </c>
      <c r="V4" s="203">
        <v>5.87</v>
      </c>
      <c r="W4" s="203">
        <v>19.36</v>
      </c>
      <c r="X4" s="203">
        <v>62.65</v>
      </c>
      <c r="Y4" s="203">
        <v>0</v>
      </c>
      <c r="Z4">
        <v>0</v>
      </c>
      <c r="AA4" s="203">
        <v>15.59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117.57</v>
      </c>
      <c r="AQ4" s="203">
        <v>38.11</v>
      </c>
      <c r="AR4" s="203">
        <v>0</v>
      </c>
      <c r="AS4" s="203">
        <v>5.77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3.15</v>
      </c>
      <c r="AZ4" s="203">
        <v>0</v>
      </c>
      <c r="BA4" s="203">
        <v>0</v>
      </c>
      <c r="BB4" s="203">
        <v>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488.47</v>
      </c>
      <c r="L5" s="203">
        <v>10.86</v>
      </c>
      <c r="M5" s="203">
        <v>63.63</v>
      </c>
      <c r="N5" s="203">
        <v>52.66</v>
      </c>
      <c r="O5" s="203">
        <v>73.31</v>
      </c>
      <c r="P5" s="203">
        <v>33.26</v>
      </c>
      <c r="Q5" s="203">
        <v>9.11</v>
      </c>
      <c r="R5" s="203">
        <v>18.809999999999999</v>
      </c>
      <c r="S5" s="203">
        <v>11.64</v>
      </c>
      <c r="T5" s="203">
        <v>1.37</v>
      </c>
      <c r="U5" s="203">
        <v>60.53</v>
      </c>
      <c r="V5" s="203">
        <v>5.87</v>
      </c>
      <c r="W5" s="203">
        <v>19.36</v>
      </c>
      <c r="X5" s="203">
        <v>62.65</v>
      </c>
      <c r="Y5" s="203">
        <v>0</v>
      </c>
      <c r="Z5">
        <v>0</v>
      </c>
      <c r="AA5" s="203">
        <v>15.59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117.57</v>
      </c>
      <c r="AQ5" s="203">
        <v>38.11</v>
      </c>
      <c r="AR5" s="203">
        <v>0</v>
      </c>
      <c r="AS5" s="203">
        <v>5.77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3.15</v>
      </c>
      <c r="AZ5" s="203">
        <v>0</v>
      </c>
      <c r="BA5" s="203">
        <v>0</v>
      </c>
      <c r="BB5" s="203">
        <v>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431.71</v>
      </c>
      <c r="L6" s="203">
        <v>10.86</v>
      </c>
      <c r="M6" s="203">
        <v>63.63</v>
      </c>
      <c r="N6" s="203">
        <v>52.66</v>
      </c>
      <c r="O6" s="203">
        <v>73.31</v>
      </c>
      <c r="P6" s="203">
        <v>33.26</v>
      </c>
      <c r="Q6" s="203">
        <v>9.11</v>
      </c>
      <c r="R6" s="203">
        <v>18.809999999999999</v>
      </c>
      <c r="S6" s="203">
        <v>11.64</v>
      </c>
      <c r="T6" s="203">
        <v>1.37</v>
      </c>
      <c r="U6" s="203">
        <v>60.53</v>
      </c>
      <c r="V6" s="203">
        <v>5.87</v>
      </c>
      <c r="W6" s="203">
        <v>19.36</v>
      </c>
      <c r="X6" s="203">
        <v>62.65</v>
      </c>
      <c r="Y6" s="203">
        <v>0</v>
      </c>
      <c r="Z6">
        <v>0</v>
      </c>
      <c r="AA6" s="203">
        <v>15.59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117.57</v>
      </c>
      <c r="AQ6" s="203">
        <v>38.11</v>
      </c>
      <c r="AR6" s="203">
        <v>0</v>
      </c>
      <c r="AS6" s="203">
        <v>5.77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3.15</v>
      </c>
      <c r="AZ6" s="203">
        <v>0</v>
      </c>
      <c r="BA6" s="203">
        <v>0</v>
      </c>
      <c r="BB6" s="203">
        <v>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383.66</v>
      </c>
      <c r="L7" s="203">
        <v>10.86</v>
      </c>
      <c r="M7" s="203">
        <v>63.63</v>
      </c>
      <c r="N7" s="203">
        <v>52.66</v>
      </c>
      <c r="O7" s="203">
        <v>73.31</v>
      </c>
      <c r="P7" s="203">
        <v>33.26</v>
      </c>
      <c r="Q7" s="203">
        <v>9.11</v>
      </c>
      <c r="R7" s="203">
        <v>18.809999999999999</v>
      </c>
      <c r="S7" s="203">
        <v>11.64</v>
      </c>
      <c r="T7" s="203">
        <v>1.37</v>
      </c>
      <c r="U7" s="203">
        <v>60.53</v>
      </c>
      <c r="V7" s="203">
        <v>5.87</v>
      </c>
      <c r="W7" s="203">
        <v>19.36</v>
      </c>
      <c r="X7" s="203">
        <v>62.65</v>
      </c>
      <c r="Y7" s="203">
        <v>0</v>
      </c>
      <c r="Z7">
        <v>0</v>
      </c>
      <c r="AA7" s="203">
        <v>15.59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117.57</v>
      </c>
      <c r="AQ7" s="203">
        <v>38.11</v>
      </c>
      <c r="AR7" s="203">
        <v>0</v>
      </c>
      <c r="AS7" s="203">
        <v>5.77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4.6500000000000004</v>
      </c>
      <c r="AZ7" s="203">
        <v>0</v>
      </c>
      <c r="BA7" s="203">
        <v>0</v>
      </c>
      <c r="BB7" s="203">
        <v>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335.61</v>
      </c>
      <c r="L8" s="203">
        <v>10.86</v>
      </c>
      <c r="M8" s="203">
        <v>63.63</v>
      </c>
      <c r="N8" s="203">
        <v>52.66</v>
      </c>
      <c r="O8" s="203">
        <v>73.31</v>
      </c>
      <c r="P8" s="203">
        <v>33.26</v>
      </c>
      <c r="Q8" s="203">
        <v>9.11</v>
      </c>
      <c r="R8" s="203">
        <v>18.809999999999999</v>
      </c>
      <c r="S8" s="203">
        <v>11.64</v>
      </c>
      <c r="T8" s="203">
        <v>1.37</v>
      </c>
      <c r="U8" s="203">
        <v>60.53</v>
      </c>
      <c r="V8" s="203">
        <v>5.87</v>
      </c>
      <c r="W8" s="203">
        <v>19.36</v>
      </c>
      <c r="X8" s="203">
        <v>62.65</v>
      </c>
      <c r="Y8" s="203">
        <v>0</v>
      </c>
      <c r="Z8">
        <v>0</v>
      </c>
      <c r="AA8" s="203">
        <v>15.59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117.57</v>
      </c>
      <c r="AQ8" s="203">
        <v>38.11</v>
      </c>
      <c r="AR8" s="203">
        <v>0</v>
      </c>
      <c r="AS8" s="203">
        <v>5.77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4.6500000000000004</v>
      </c>
      <c r="AZ8" s="203">
        <v>0</v>
      </c>
      <c r="BA8" s="203">
        <v>0</v>
      </c>
      <c r="BB8" s="203">
        <v>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335.61</v>
      </c>
      <c r="L9" s="203">
        <v>10.78</v>
      </c>
      <c r="M9" s="203">
        <v>63.63</v>
      </c>
      <c r="N9" s="203">
        <v>52.66</v>
      </c>
      <c r="O9" s="203">
        <v>73.31</v>
      </c>
      <c r="P9" s="203">
        <v>33.26</v>
      </c>
      <c r="Q9" s="203">
        <v>9.11</v>
      </c>
      <c r="R9" s="203">
        <v>18.809999999999999</v>
      </c>
      <c r="S9" s="203">
        <v>11.64</v>
      </c>
      <c r="T9" s="203">
        <v>1.37</v>
      </c>
      <c r="U9" s="203">
        <v>60.53</v>
      </c>
      <c r="V9" s="203">
        <v>5.87</v>
      </c>
      <c r="W9" s="203">
        <v>19.36</v>
      </c>
      <c r="X9" s="203">
        <v>62.65</v>
      </c>
      <c r="Y9" s="203">
        <v>0</v>
      </c>
      <c r="Z9">
        <v>0</v>
      </c>
      <c r="AA9" s="203">
        <v>15.59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117.57</v>
      </c>
      <c r="AQ9" s="203">
        <v>38.11</v>
      </c>
      <c r="AR9" s="203">
        <v>0</v>
      </c>
      <c r="AS9" s="203">
        <v>5.77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4.6500000000000004</v>
      </c>
      <c r="AZ9" s="203">
        <v>0</v>
      </c>
      <c r="BA9" s="203">
        <v>0</v>
      </c>
      <c r="BB9" s="203">
        <v>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335.61</v>
      </c>
      <c r="L10" s="203">
        <v>10.78</v>
      </c>
      <c r="M10" s="203">
        <v>63.63</v>
      </c>
      <c r="N10" s="203">
        <v>52.66</v>
      </c>
      <c r="O10" s="203">
        <v>73.31</v>
      </c>
      <c r="P10" s="203">
        <v>33.26</v>
      </c>
      <c r="Q10" s="203">
        <v>9.11</v>
      </c>
      <c r="R10" s="203">
        <v>18.809999999999999</v>
      </c>
      <c r="S10" s="203">
        <v>11.64</v>
      </c>
      <c r="T10" s="203">
        <v>1.37</v>
      </c>
      <c r="U10" s="203">
        <v>60.53</v>
      </c>
      <c r="V10" s="203">
        <v>5.87</v>
      </c>
      <c r="W10" s="203">
        <v>19.36</v>
      </c>
      <c r="X10" s="203">
        <v>62.65</v>
      </c>
      <c r="Y10" s="203">
        <v>0</v>
      </c>
      <c r="Z10">
        <v>0</v>
      </c>
      <c r="AA10" s="203">
        <v>15.59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117.57</v>
      </c>
      <c r="AQ10" s="203">
        <v>38.11</v>
      </c>
      <c r="AR10" s="203">
        <v>0</v>
      </c>
      <c r="AS10" s="203">
        <v>5.77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4.6500000000000004</v>
      </c>
      <c r="AZ10" s="203">
        <v>0</v>
      </c>
      <c r="BA10" s="203">
        <v>0</v>
      </c>
      <c r="BB10" s="203">
        <v>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269.33</v>
      </c>
      <c r="L11" s="203">
        <v>10.68</v>
      </c>
      <c r="M11" s="203">
        <v>64.19</v>
      </c>
      <c r="N11" s="203">
        <v>52.91</v>
      </c>
      <c r="O11" s="203">
        <v>74.069999999999993</v>
      </c>
      <c r="P11" s="203">
        <v>32.380000000000003</v>
      </c>
      <c r="Q11" s="203">
        <v>9.11</v>
      </c>
      <c r="R11" s="203">
        <v>19.239999999999998</v>
      </c>
      <c r="S11" s="203">
        <v>11.64</v>
      </c>
      <c r="T11" s="203">
        <v>1.75</v>
      </c>
      <c r="U11" s="203">
        <v>60.53</v>
      </c>
      <c r="V11" s="203">
        <v>5.87</v>
      </c>
      <c r="W11" s="203">
        <v>19.36</v>
      </c>
      <c r="X11" s="203">
        <v>62.65</v>
      </c>
      <c r="Y11" s="203">
        <v>0</v>
      </c>
      <c r="Z11">
        <v>0</v>
      </c>
      <c r="AA11" s="203">
        <v>15.59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117.57</v>
      </c>
      <c r="AQ11" s="203">
        <v>38.11</v>
      </c>
      <c r="AR11" s="203">
        <v>0</v>
      </c>
      <c r="AS11" s="203">
        <v>5.77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4.6500000000000004</v>
      </c>
      <c r="AZ11" s="203">
        <v>0</v>
      </c>
      <c r="BA11" s="203">
        <v>0</v>
      </c>
      <c r="BB11" s="203">
        <v>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269.33</v>
      </c>
      <c r="L12" s="203">
        <v>10.68</v>
      </c>
      <c r="M12" s="203">
        <v>64.19</v>
      </c>
      <c r="N12" s="203">
        <v>52.91</v>
      </c>
      <c r="O12" s="203">
        <v>74.069999999999993</v>
      </c>
      <c r="P12" s="203">
        <v>32.380000000000003</v>
      </c>
      <c r="Q12" s="203">
        <v>9.11</v>
      </c>
      <c r="R12" s="203">
        <v>19.239999999999998</v>
      </c>
      <c r="S12" s="203">
        <v>11.64</v>
      </c>
      <c r="T12" s="203">
        <v>1.75</v>
      </c>
      <c r="U12" s="203">
        <v>60.53</v>
      </c>
      <c r="V12" s="203">
        <v>5.87</v>
      </c>
      <c r="W12" s="203">
        <v>19.36</v>
      </c>
      <c r="X12" s="203">
        <v>62.65</v>
      </c>
      <c r="Y12" s="203">
        <v>0</v>
      </c>
      <c r="Z12">
        <v>0</v>
      </c>
      <c r="AA12" s="203">
        <v>15.59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117.57</v>
      </c>
      <c r="AQ12" s="203">
        <v>38.11</v>
      </c>
      <c r="AR12" s="203">
        <v>0</v>
      </c>
      <c r="AS12" s="203">
        <v>5.77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4.6500000000000004</v>
      </c>
      <c r="AZ12" s="203">
        <v>0</v>
      </c>
      <c r="BA12" s="203">
        <v>0</v>
      </c>
      <c r="BB12" s="203">
        <v>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269.33</v>
      </c>
      <c r="L13" s="203">
        <v>10.68</v>
      </c>
      <c r="M13" s="203">
        <v>64.19</v>
      </c>
      <c r="N13" s="203">
        <v>52.91</v>
      </c>
      <c r="O13" s="203">
        <v>74.069999999999993</v>
      </c>
      <c r="P13" s="203">
        <v>32.380000000000003</v>
      </c>
      <c r="Q13" s="203">
        <v>5.0999999999999996</v>
      </c>
      <c r="R13" s="203">
        <v>10.68</v>
      </c>
      <c r="S13" s="203">
        <v>6.73</v>
      </c>
      <c r="T13" s="203">
        <v>1.75</v>
      </c>
      <c r="U13" s="203">
        <v>49.43</v>
      </c>
      <c r="V13" s="203">
        <v>5.87</v>
      </c>
      <c r="W13" s="203">
        <v>19.36</v>
      </c>
      <c r="X13" s="203">
        <v>62.65</v>
      </c>
      <c r="Y13" s="203">
        <v>0</v>
      </c>
      <c r="Z13">
        <v>0</v>
      </c>
      <c r="AA13" s="203">
        <v>15.59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117.57</v>
      </c>
      <c r="AQ13" s="203">
        <v>38.11</v>
      </c>
      <c r="AR13" s="203">
        <v>0</v>
      </c>
      <c r="AS13" s="203">
        <v>5.77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4.6500000000000004</v>
      </c>
      <c r="AZ13" s="203">
        <v>0</v>
      </c>
      <c r="BA13" s="203">
        <v>0</v>
      </c>
      <c r="BB13" s="203">
        <v>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269.33</v>
      </c>
      <c r="L14" s="203">
        <v>10.68</v>
      </c>
      <c r="M14" s="203">
        <v>64.19</v>
      </c>
      <c r="N14" s="203">
        <v>52.91</v>
      </c>
      <c r="O14" s="203">
        <v>74.069999999999993</v>
      </c>
      <c r="P14" s="203">
        <v>32.380000000000003</v>
      </c>
      <c r="Q14" s="203">
        <v>5.0999999999999996</v>
      </c>
      <c r="R14" s="203">
        <v>10.68</v>
      </c>
      <c r="S14" s="203">
        <v>6.73</v>
      </c>
      <c r="T14" s="203">
        <v>1.75</v>
      </c>
      <c r="U14" s="203">
        <v>49.43</v>
      </c>
      <c r="V14" s="203">
        <v>5.87</v>
      </c>
      <c r="W14" s="203">
        <v>19.36</v>
      </c>
      <c r="X14" s="203">
        <v>62.65</v>
      </c>
      <c r="Y14" s="203">
        <v>0</v>
      </c>
      <c r="Z14">
        <v>0</v>
      </c>
      <c r="AA14" s="203">
        <v>15.59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117.57</v>
      </c>
      <c r="AQ14" s="203">
        <v>38.11</v>
      </c>
      <c r="AR14" s="203">
        <v>0</v>
      </c>
      <c r="AS14" s="203">
        <v>5.77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4.6500000000000004</v>
      </c>
      <c r="AZ14" s="203">
        <v>0</v>
      </c>
      <c r="BA14" s="203">
        <v>0</v>
      </c>
      <c r="BB14" s="203">
        <v>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269.33</v>
      </c>
      <c r="L15" s="203">
        <v>10.68</v>
      </c>
      <c r="M15" s="203">
        <v>64.19</v>
      </c>
      <c r="N15" s="203">
        <v>52.91</v>
      </c>
      <c r="O15" s="203">
        <v>74.069999999999993</v>
      </c>
      <c r="P15" s="203">
        <v>32.380000000000003</v>
      </c>
      <c r="Q15" s="203">
        <v>5.0999999999999996</v>
      </c>
      <c r="R15" s="203">
        <v>10.68</v>
      </c>
      <c r="S15" s="203">
        <v>6.73</v>
      </c>
      <c r="T15" s="203">
        <v>1.75</v>
      </c>
      <c r="U15" s="203">
        <v>49.43</v>
      </c>
      <c r="V15" s="203">
        <v>5.87</v>
      </c>
      <c r="W15" s="203">
        <v>19.36</v>
      </c>
      <c r="X15" s="203">
        <v>62.65</v>
      </c>
      <c r="Y15" s="203">
        <v>0</v>
      </c>
      <c r="Z15">
        <v>0</v>
      </c>
      <c r="AA15" s="203">
        <v>15.59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117.57</v>
      </c>
      <c r="AQ15" s="203">
        <v>38.11</v>
      </c>
      <c r="AR15" s="203">
        <v>0</v>
      </c>
      <c r="AS15" s="203">
        <v>5.77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4.6500000000000004</v>
      </c>
      <c r="AZ15" s="203">
        <v>0</v>
      </c>
      <c r="BA15" s="203">
        <v>0</v>
      </c>
      <c r="BB15" s="203">
        <v>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269.33</v>
      </c>
      <c r="L16" s="203">
        <v>10.68</v>
      </c>
      <c r="M16" s="203">
        <v>64.19</v>
      </c>
      <c r="N16" s="203">
        <v>52.91</v>
      </c>
      <c r="O16" s="203">
        <v>74.069999999999993</v>
      </c>
      <c r="P16" s="203">
        <v>32.380000000000003</v>
      </c>
      <c r="Q16" s="203">
        <v>5.0999999999999996</v>
      </c>
      <c r="R16" s="203">
        <v>10.68</v>
      </c>
      <c r="S16" s="203">
        <v>6.73</v>
      </c>
      <c r="T16" s="203">
        <v>1.75</v>
      </c>
      <c r="U16" s="203">
        <v>49.43</v>
      </c>
      <c r="V16" s="203">
        <v>5.87</v>
      </c>
      <c r="W16" s="203">
        <v>19.36</v>
      </c>
      <c r="X16" s="203">
        <v>62.65</v>
      </c>
      <c r="Y16" s="203">
        <v>0</v>
      </c>
      <c r="Z16">
        <v>0</v>
      </c>
      <c r="AA16" s="203">
        <v>15.59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117.57</v>
      </c>
      <c r="AQ16" s="203">
        <v>38.11</v>
      </c>
      <c r="AR16" s="203">
        <v>0</v>
      </c>
      <c r="AS16" s="203">
        <v>5.77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4.6500000000000004</v>
      </c>
      <c r="AZ16" s="203">
        <v>0</v>
      </c>
      <c r="BA16" s="203">
        <v>0</v>
      </c>
      <c r="BB16" s="203">
        <v>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269.44</v>
      </c>
      <c r="L17" s="203">
        <v>10.68</v>
      </c>
      <c r="M17" s="203">
        <v>64.19</v>
      </c>
      <c r="N17" s="203">
        <v>52.91</v>
      </c>
      <c r="O17" s="203">
        <v>74.069999999999993</v>
      </c>
      <c r="P17" s="203">
        <v>32.380000000000003</v>
      </c>
      <c r="Q17" s="203">
        <v>5.0999999999999996</v>
      </c>
      <c r="R17" s="203">
        <v>10.68</v>
      </c>
      <c r="S17" s="203">
        <v>6.73</v>
      </c>
      <c r="T17" s="203">
        <v>1.75</v>
      </c>
      <c r="U17" s="203">
        <v>49.43</v>
      </c>
      <c r="V17" s="203">
        <v>5.87</v>
      </c>
      <c r="W17" s="203">
        <v>19.36</v>
      </c>
      <c r="X17" s="203">
        <v>62.65</v>
      </c>
      <c r="Y17" s="203">
        <v>0</v>
      </c>
      <c r="Z17">
        <v>0</v>
      </c>
      <c r="AA17" s="203">
        <v>15.59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117.57</v>
      </c>
      <c r="AQ17" s="203">
        <v>38.11</v>
      </c>
      <c r="AR17" s="203">
        <v>0</v>
      </c>
      <c r="AS17" s="203">
        <v>5.77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4.6500000000000004</v>
      </c>
      <c r="AZ17" s="203">
        <v>0</v>
      </c>
      <c r="BA17" s="203">
        <v>0</v>
      </c>
      <c r="BB17" s="203">
        <v>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269.44</v>
      </c>
      <c r="L18" s="203">
        <v>10.68</v>
      </c>
      <c r="M18" s="203">
        <v>64.19</v>
      </c>
      <c r="N18" s="203">
        <v>52.91</v>
      </c>
      <c r="O18" s="203">
        <v>74.069999999999993</v>
      </c>
      <c r="P18" s="203">
        <v>32.380000000000003</v>
      </c>
      <c r="Q18" s="203">
        <v>5.0999999999999996</v>
      </c>
      <c r="R18" s="203">
        <v>10.68</v>
      </c>
      <c r="S18" s="203">
        <v>6.73</v>
      </c>
      <c r="T18" s="203">
        <v>1.75</v>
      </c>
      <c r="U18" s="203">
        <v>49.43</v>
      </c>
      <c r="V18" s="203">
        <v>5.87</v>
      </c>
      <c r="W18" s="203">
        <v>19.36</v>
      </c>
      <c r="X18" s="203">
        <v>62.65</v>
      </c>
      <c r="Y18" s="203">
        <v>0</v>
      </c>
      <c r="Z18">
        <v>0</v>
      </c>
      <c r="AA18" s="203">
        <v>15.59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117.57</v>
      </c>
      <c r="AQ18" s="203">
        <v>38.11</v>
      </c>
      <c r="AR18" s="203">
        <v>0</v>
      </c>
      <c r="AS18" s="203">
        <v>5.77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4.6500000000000004</v>
      </c>
      <c r="AZ18" s="203">
        <v>0</v>
      </c>
      <c r="BA18" s="203">
        <v>0</v>
      </c>
      <c r="BB18" s="203">
        <v>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269.44</v>
      </c>
      <c r="L19" s="203">
        <v>10.68</v>
      </c>
      <c r="M19" s="203">
        <v>64.19</v>
      </c>
      <c r="N19" s="203">
        <v>52.91</v>
      </c>
      <c r="O19" s="203">
        <v>74.069999999999993</v>
      </c>
      <c r="P19" s="203">
        <v>32.380000000000003</v>
      </c>
      <c r="Q19" s="203">
        <v>5.0999999999999996</v>
      </c>
      <c r="R19" s="203">
        <v>10.68</v>
      </c>
      <c r="S19" s="203">
        <v>6.73</v>
      </c>
      <c r="T19" s="203">
        <v>1.75</v>
      </c>
      <c r="U19" s="203">
        <v>49.43</v>
      </c>
      <c r="V19" s="203">
        <v>5.87</v>
      </c>
      <c r="W19" s="203">
        <v>19.36</v>
      </c>
      <c r="X19" s="203">
        <v>62.65</v>
      </c>
      <c r="Y19" s="203">
        <v>0</v>
      </c>
      <c r="Z19">
        <v>0</v>
      </c>
      <c r="AA19" s="203">
        <v>16.010000000000002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117.57</v>
      </c>
      <c r="AQ19" s="203">
        <v>38.11</v>
      </c>
      <c r="AR19" s="203">
        <v>0</v>
      </c>
      <c r="AS19" s="203">
        <v>5.77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4.6500000000000004</v>
      </c>
      <c r="AZ19" s="203">
        <v>0</v>
      </c>
      <c r="BA19" s="203">
        <v>0</v>
      </c>
      <c r="BB19" s="203">
        <v>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269.44</v>
      </c>
      <c r="L20" s="203">
        <v>10.68</v>
      </c>
      <c r="M20" s="203">
        <v>64.19</v>
      </c>
      <c r="N20" s="203">
        <v>52.91</v>
      </c>
      <c r="O20" s="203">
        <v>74.069999999999993</v>
      </c>
      <c r="P20" s="203">
        <v>32.380000000000003</v>
      </c>
      <c r="Q20" s="203">
        <v>5.0999999999999996</v>
      </c>
      <c r="R20" s="203">
        <v>10.68</v>
      </c>
      <c r="S20" s="203">
        <v>6.73</v>
      </c>
      <c r="T20" s="203">
        <v>1.75</v>
      </c>
      <c r="U20" s="203">
        <v>49.43</v>
      </c>
      <c r="V20" s="203">
        <v>5.87</v>
      </c>
      <c r="W20" s="203">
        <v>19.36</v>
      </c>
      <c r="X20" s="203">
        <v>62.65</v>
      </c>
      <c r="Y20" s="203">
        <v>0</v>
      </c>
      <c r="Z20">
        <v>0</v>
      </c>
      <c r="AA20" s="203">
        <v>16.010000000000002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117.57</v>
      </c>
      <c r="AQ20" s="203">
        <v>38.11</v>
      </c>
      <c r="AR20" s="203">
        <v>0</v>
      </c>
      <c r="AS20" s="203">
        <v>5.77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4.6500000000000004</v>
      </c>
      <c r="AZ20" s="203">
        <v>0</v>
      </c>
      <c r="BA20" s="203">
        <v>0</v>
      </c>
      <c r="BB20" s="203">
        <v>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241.74</v>
      </c>
      <c r="L21" s="203">
        <v>10.68</v>
      </c>
      <c r="M21" s="203">
        <v>64.19</v>
      </c>
      <c r="N21" s="203">
        <v>52.91</v>
      </c>
      <c r="O21" s="203">
        <v>74.069999999999993</v>
      </c>
      <c r="P21" s="203">
        <v>32.380000000000003</v>
      </c>
      <c r="Q21" s="203">
        <v>5.0999999999999996</v>
      </c>
      <c r="R21" s="203">
        <v>10.68</v>
      </c>
      <c r="S21" s="203">
        <v>6.73</v>
      </c>
      <c r="T21" s="203">
        <v>1.75</v>
      </c>
      <c r="U21" s="203">
        <v>49.43</v>
      </c>
      <c r="V21" s="203">
        <v>5.87</v>
      </c>
      <c r="W21" s="203">
        <v>19.36</v>
      </c>
      <c r="X21" s="203">
        <v>62.65</v>
      </c>
      <c r="Y21" s="203">
        <v>0</v>
      </c>
      <c r="Z21">
        <v>0</v>
      </c>
      <c r="AA21" s="203">
        <v>16.010000000000002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117.57</v>
      </c>
      <c r="AQ21" s="203">
        <v>38.11</v>
      </c>
      <c r="AR21" s="203">
        <v>0</v>
      </c>
      <c r="AS21" s="203">
        <v>5.77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4.6500000000000004</v>
      </c>
      <c r="AZ21" s="203">
        <v>0</v>
      </c>
      <c r="BA21" s="203">
        <v>0</v>
      </c>
      <c r="BB21" s="203">
        <v>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269.33</v>
      </c>
      <c r="L22" s="203">
        <v>10.68</v>
      </c>
      <c r="M22" s="203">
        <v>64.19</v>
      </c>
      <c r="N22" s="203">
        <v>52.91</v>
      </c>
      <c r="O22" s="203">
        <v>74.069999999999993</v>
      </c>
      <c r="P22" s="203">
        <v>32.380000000000003</v>
      </c>
      <c r="Q22" s="203">
        <v>5.0999999999999996</v>
      </c>
      <c r="R22" s="203">
        <v>10.68</v>
      </c>
      <c r="S22" s="203">
        <v>6.73</v>
      </c>
      <c r="T22" s="203">
        <v>1.75</v>
      </c>
      <c r="U22" s="203">
        <v>49.43</v>
      </c>
      <c r="V22" s="203">
        <v>5.87</v>
      </c>
      <c r="W22" s="203">
        <v>19.36</v>
      </c>
      <c r="X22" s="203">
        <v>62.65</v>
      </c>
      <c r="Y22" s="203">
        <v>0</v>
      </c>
      <c r="Z22">
        <v>0</v>
      </c>
      <c r="AA22" s="203">
        <v>16.010000000000002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117.57</v>
      </c>
      <c r="AQ22" s="203">
        <v>38.11</v>
      </c>
      <c r="AR22" s="203">
        <v>0</v>
      </c>
      <c r="AS22" s="203">
        <v>5.77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4.6500000000000004</v>
      </c>
      <c r="AZ22" s="203">
        <v>0</v>
      </c>
      <c r="BA22" s="203">
        <v>0.61</v>
      </c>
      <c r="BB22" s="203">
        <v>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269.33</v>
      </c>
      <c r="L23" s="203">
        <v>10.68</v>
      </c>
      <c r="M23" s="203">
        <v>64.19</v>
      </c>
      <c r="N23" s="203">
        <v>52.91</v>
      </c>
      <c r="O23" s="203">
        <v>74.069999999999993</v>
      </c>
      <c r="P23" s="203">
        <v>32.380000000000003</v>
      </c>
      <c r="Q23" s="203">
        <v>9.11</v>
      </c>
      <c r="R23" s="203">
        <v>19.239999999999998</v>
      </c>
      <c r="S23" s="203">
        <v>11.64</v>
      </c>
      <c r="T23" s="203">
        <v>1.75</v>
      </c>
      <c r="U23" s="203">
        <v>49.43</v>
      </c>
      <c r="V23" s="203">
        <v>5.87</v>
      </c>
      <c r="W23" s="203">
        <v>19.36</v>
      </c>
      <c r="X23" s="203">
        <v>62.65</v>
      </c>
      <c r="Y23" s="203">
        <v>0</v>
      </c>
      <c r="Z23">
        <v>0</v>
      </c>
      <c r="AA23" s="203">
        <v>16.010000000000002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117.57</v>
      </c>
      <c r="AQ23" s="203">
        <v>38.11</v>
      </c>
      <c r="AR23" s="203">
        <v>0</v>
      </c>
      <c r="AS23" s="203">
        <v>5.77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4.6500000000000004</v>
      </c>
      <c r="AZ23" s="203">
        <v>0</v>
      </c>
      <c r="BA23" s="203">
        <v>1.22</v>
      </c>
      <c r="BB23" s="203">
        <v>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312.62</v>
      </c>
      <c r="L24" s="203">
        <v>10.68</v>
      </c>
      <c r="M24" s="203">
        <v>64.19</v>
      </c>
      <c r="N24" s="203">
        <v>52.91</v>
      </c>
      <c r="O24" s="203">
        <v>74.069999999999993</v>
      </c>
      <c r="P24" s="203">
        <v>32.380000000000003</v>
      </c>
      <c r="Q24" s="203">
        <v>9.11</v>
      </c>
      <c r="R24" s="203">
        <v>19.239999999999998</v>
      </c>
      <c r="S24" s="203">
        <v>11.64</v>
      </c>
      <c r="T24" s="203">
        <v>1.75</v>
      </c>
      <c r="U24" s="203">
        <v>49.43</v>
      </c>
      <c r="V24" s="203">
        <v>5.87</v>
      </c>
      <c r="W24" s="203">
        <v>19.36</v>
      </c>
      <c r="X24" s="203">
        <v>62.65</v>
      </c>
      <c r="Y24" s="203">
        <v>0</v>
      </c>
      <c r="Z24">
        <v>0</v>
      </c>
      <c r="AA24" s="203">
        <v>16.010000000000002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117.57</v>
      </c>
      <c r="AQ24" s="203">
        <v>38.11</v>
      </c>
      <c r="AR24" s="203">
        <v>0</v>
      </c>
      <c r="AS24" s="203">
        <v>5.77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4.6500000000000004</v>
      </c>
      <c r="AZ24" s="203">
        <v>0</v>
      </c>
      <c r="BA24" s="203">
        <v>1.22</v>
      </c>
      <c r="BB24" s="203">
        <v>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317.43</v>
      </c>
      <c r="L25" s="203">
        <v>10.68</v>
      </c>
      <c r="M25" s="203">
        <v>64.19</v>
      </c>
      <c r="N25" s="203">
        <v>52.91</v>
      </c>
      <c r="O25" s="203">
        <v>74.069999999999993</v>
      </c>
      <c r="P25" s="203">
        <v>32.380000000000003</v>
      </c>
      <c r="Q25" s="203">
        <v>9.11</v>
      </c>
      <c r="R25" s="203">
        <v>19.239999999999998</v>
      </c>
      <c r="S25" s="203">
        <v>11.64</v>
      </c>
      <c r="T25" s="203">
        <v>1.75</v>
      </c>
      <c r="U25" s="203">
        <v>49.43</v>
      </c>
      <c r="V25" s="203">
        <v>5.87</v>
      </c>
      <c r="W25" s="203">
        <v>19.36</v>
      </c>
      <c r="X25" s="203">
        <v>62.65</v>
      </c>
      <c r="Y25" s="203">
        <v>0</v>
      </c>
      <c r="Z25">
        <v>0</v>
      </c>
      <c r="AA25" s="203">
        <v>16.010000000000002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117.57</v>
      </c>
      <c r="AQ25" s="203">
        <v>38.11</v>
      </c>
      <c r="AR25" s="203">
        <v>0</v>
      </c>
      <c r="AS25" s="203">
        <v>5.77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4.6500000000000004</v>
      </c>
      <c r="AZ25" s="203">
        <v>0</v>
      </c>
      <c r="BA25" s="203">
        <v>1.22</v>
      </c>
      <c r="BB25" s="203">
        <v>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336.66</v>
      </c>
      <c r="L26" s="203">
        <v>10.68</v>
      </c>
      <c r="M26" s="203">
        <v>64.19</v>
      </c>
      <c r="N26" s="203">
        <v>52.91</v>
      </c>
      <c r="O26" s="203">
        <v>74.069999999999993</v>
      </c>
      <c r="P26" s="203">
        <v>32.380000000000003</v>
      </c>
      <c r="Q26" s="203">
        <v>9.11</v>
      </c>
      <c r="R26" s="203">
        <v>19.239999999999998</v>
      </c>
      <c r="S26" s="203">
        <v>11.64</v>
      </c>
      <c r="T26" s="203">
        <v>1.75</v>
      </c>
      <c r="U26" s="203">
        <v>49.43</v>
      </c>
      <c r="V26" s="203">
        <v>5.87</v>
      </c>
      <c r="W26" s="203">
        <v>19.36</v>
      </c>
      <c r="X26" s="203">
        <v>62.65</v>
      </c>
      <c r="Y26" s="203">
        <v>0</v>
      </c>
      <c r="Z26">
        <v>0</v>
      </c>
      <c r="AA26" s="203">
        <v>16.010000000000002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117.57</v>
      </c>
      <c r="AQ26" s="203">
        <v>38.11</v>
      </c>
      <c r="AR26" s="203">
        <v>0</v>
      </c>
      <c r="AS26" s="203">
        <v>5.77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4.6500000000000004</v>
      </c>
      <c r="AZ26" s="203">
        <v>0</v>
      </c>
      <c r="BA26" s="203">
        <v>1.22</v>
      </c>
      <c r="BB26" s="203">
        <v>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321</v>
      </c>
      <c r="L27" s="203">
        <v>10.68</v>
      </c>
      <c r="M27" s="203">
        <v>64.19</v>
      </c>
      <c r="N27" s="203">
        <v>52.91</v>
      </c>
      <c r="O27" s="203">
        <v>74.069999999999993</v>
      </c>
      <c r="P27" s="203">
        <v>32.380000000000003</v>
      </c>
      <c r="Q27" s="203">
        <v>9.11</v>
      </c>
      <c r="R27" s="203">
        <v>19.239999999999998</v>
      </c>
      <c r="S27" s="203">
        <v>11.64</v>
      </c>
      <c r="T27" s="203">
        <v>1.75</v>
      </c>
      <c r="U27" s="203">
        <v>49.43</v>
      </c>
      <c r="V27" s="203">
        <v>5.87</v>
      </c>
      <c r="W27" s="203">
        <v>19.36</v>
      </c>
      <c r="X27" s="203">
        <v>62.65</v>
      </c>
      <c r="Y27" s="203">
        <v>0</v>
      </c>
      <c r="Z27">
        <v>0</v>
      </c>
      <c r="AA27" s="203">
        <v>16.010000000000002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117.57</v>
      </c>
      <c r="AQ27" s="203">
        <v>38.11</v>
      </c>
      <c r="AR27" s="203">
        <v>2.78</v>
      </c>
      <c r="AS27" s="203">
        <v>5.77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4.6500000000000004</v>
      </c>
      <c r="AZ27" s="203">
        <v>0</v>
      </c>
      <c r="BA27" s="203">
        <v>1.22</v>
      </c>
      <c r="BB27" s="203">
        <v>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344.13</v>
      </c>
      <c r="L28" s="203">
        <v>10.68</v>
      </c>
      <c r="M28" s="203">
        <v>64.19</v>
      </c>
      <c r="N28" s="203">
        <v>52.91</v>
      </c>
      <c r="O28" s="203">
        <v>74.069999999999993</v>
      </c>
      <c r="P28" s="203">
        <v>32.380000000000003</v>
      </c>
      <c r="Q28" s="203">
        <v>9.11</v>
      </c>
      <c r="R28" s="203">
        <v>19.239999999999998</v>
      </c>
      <c r="S28" s="203">
        <v>11.64</v>
      </c>
      <c r="T28" s="203">
        <v>1.75</v>
      </c>
      <c r="U28" s="203">
        <v>49.43</v>
      </c>
      <c r="V28" s="203">
        <v>5.87</v>
      </c>
      <c r="W28" s="203">
        <v>19.36</v>
      </c>
      <c r="X28" s="203">
        <v>62.65</v>
      </c>
      <c r="Y28" s="203">
        <v>0</v>
      </c>
      <c r="Z28">
        <v>0</v>
      </c>
      <c r="AA28" s="203">
        <v>16.010000000000002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117.57</v>
      </c>
      <c r="AQ28" s="203">
        <v>38.11</v>
      </c>
      <c r="AR28" s="203">
        <v>11.55</v>
      </c>
      <c r="AS28" s="203">
        <v>5.77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4.6500000000000004</v>
      </c>
      <c r="AZ28" s="203">
        <v>0</v>
      </c>
      <c r="BA28" s="203">
        <v>1.22</v>
      </c>
      <c r="BB28" s="203">
        <v>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344.13</v>
      </c>
      <c r="L29" s="203">
        <v>10.68</v>
      </c>
      <c r="M29" s="203">
        <v>64.19</v>
      </c>
      <c r="N29" s="203">
        <v>52.91</v>
      </c>
      <c r="O29" s="203">
        <v>74.069999999999993</v>
      </c>
      <c r="P29" s="203">
        <v>32.380000000000003</v>
      </c>
      <c r="Q29" s="203">
        <v>9.11</v>
      </c>
      <c r="R29" s="203">
        <v>19.239999999999998</v>
      </c>
      <c r="S29" s="203">
        <v>11.64</v>
      </c>
      <c r="T29" s="203">
        <v>1.75</v>
      </c>
      <c r="U29" s="203">
        <v>49.43</v>
      </c>
      <c r="V29" s="203">
        <v>5.87</v>
      </c>
      <c r="W29" s="203">
        <v>19.36</v>
      </c>
      <c r="X29" s="203">
        <v>62.65</v>
      </c>
      <c r="Y29" s="203">
        <v>0</v>
      </c>
      <c r="Z29">
        <v>0</v>
      </c>
      <c r="AA29" s="203">
        <v>16.010000000000002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117.57</v>
      </c>
      <c r="AQ29" s="203">
        <v>38.11</v>
      </c>
      <c r="AR29" s="203">
        <v>22.67</v>
      </c>
      <c r="AS29" s="203">
        <v>5.77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4.6500000000000004</v>
      </c>
      <c r="AZ29" s="203">
        <v>0</v>
      </c>
      <c r="BA29" s="203">
        <v>1.22</v>
      </c>
      <c r="BB29" s="203">
        <v>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351.16</v>
      </c>
      <c r="L30" s="203">
        <v>13.2</v>
      </c>
      <c r="M30" s="203">
        <v>64.19</v>
      </c>
      <c r="N30" s="203">
        <v>52.91</v>
      </c>
      <c r="O30" s="203">
        <v>74.069999999999993</v>
      </c>
      <c r="P30" s="203">
        <v>32.380000000000003</v>
      </c>
      <c r="Q30" s="203">
        <v>9.11</v>
      </c>
      <c r="R30" s="203">
        <v>19.239999999999998</v>
      </c>
      <c r="S30" s="203">
        <v>11.64</v>
      </c>
      <c r="T30" s="203">
        <v>1.75</v>
      </c>
      <c r="U30" s="203">
        <v>49.43</v>
      </c>
      <c r="V30" s="203">
        <v>5.87</v>
      </c>
      <c r="W30" s="203">
        <v>19.36</v>
      </c>
      <c r="X30" s="203">
        <v>62.65</v>
      </c>
      <c r="Y30" s="203">
        <v>0</v>
      </c>
      <c r="Z30">
        <v>0</v>
      </c>
      <c r="AA30" s="203">
        <v>16.010000000000002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117.57</v>
      </c>
      <c r="AQ30" s="203">
        <v>38.11</v>
      </c>
      <c r="AR30" s="203">
        <v>28.61</v>
      </c>
      <c r="AS30" s="203">
        <v>5.77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4.6500000000000004</v>
      </c>
      <c r="AZ30" s="203">
        <v>0</v>
      </c>
      <c r="BA30" s="203">
        <v>1.22</v>
      </c>
      <c r="BB30" s="203">
        <v>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269.33</v>
      </c>
      <c r="L31" s="203">
        <v>11.1</v>
      </c>
      <c r="M31" s="203">
        <v>64.19</v>
      </c>
      <c r="N31" s="203">
        <v>52.91</v>
      </c>
      <c r="O31" s="203">
        <v>74.069999999999993</v>
      </c>
      <c r="P31" s="203">
        <v>32.380000000000003</v>
      </c>
      <c r="Q31" s="203">
        <v>9.11</v>
      </c>
      <c r="R31" s="203">
        <v>19.239999999999998</v>
      </c>
      <c r="S31" s="203">
        <v>11.64</v>
      </c>
      <c r="T31" s="203">
        <v>1.75</v>
      </c>
      <c r="U31" s="203">
        <v>49.43</v>
      </c>
      <c r="V31" s="203">
        <v>5.87</v>
      </c>
      <c r="W31" s="203">
        <v>19.36</v>
      </c>
      <c r="X31" s="203">
        <v>62.65</v>
      </c>
      <c r="Y31" s="203">
        <v>0</v>
      </c>
      <c r="Z31">
        <v>0</v>
      </c>
      <c r="AA31" s="203">
        <v>15.59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117.57</v>
      </c>
      <c r="AQ31" s="203">
        <v>38.11</v>
      </c>
      <c r="AR31" s="203">
        <v>30.5</v>
      </c>
      <c r="AS31" s="203">
        <v>5.77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4.6500000000000004</v>
      </c>
      <c r="AZ31" s="203">
        <v>0</v>
      </c>
      <c r="BA31" s="203">
        <v>1.22</v>
      </c>
      <c r="BB31" s="203">
        <v>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301.49</v>
      </c>
      <c r="L32" s="203">
        <v>10.68</v>
      </c>
      <c r="M32" s="203">
        <v>64.19</v>
      </c>
      <c r="N32" s="203">
        <v>52.91</v>
      </c>
      <c r="O32" s="203">
        <v>74.069999999999993</v>
      </c>
      <c r="P32" s="203">
        <v>32.380000000000003</v>
      </c>
      <c r="Q32" s="203">
        <v>9.24</v>
      </c>
      <c r="R32" s="203">
        <v>19.329999999999998</v>
      </c>
      <c r="S32" s="203">
        <v>11.85</v>
      </c>
      <c r="T32" s="203">
        <v>1.75</v>
      </c>
      <c r="U32" s="203">
        <v>49.43</v>
      </c>
      <c r="V32" s="203">
        <v>5.87</v>
      </c>
      <c r="W32" s="203">
        <v>19.36</v>
      </c>
      <c r="X32" s="203">
        <v>62.65</v>
      </c>
      <c r="Y32" s="203">
        <v>0</v>
      </c>
      <c r="Z32">
        <v>0</v>
      </c>
      <c r="AA32" s="203">
        <v>15.59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117.57</v>
      </c>
      <c r="AQ32" s="203">
        <v>38.11</v>
      </c>
      <c r="AR32" s="203">
        <v>33</v>
      </c>
      <c r="AS32" s="203">
        <v>5.77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4.6500000000000004</v>
      </c>
      <c r="AZ32" s="203">
        <v>0</v>
      </c>
      <c r="BA32" s="203">
        <v>1.22</v>
      </c>
      <c r="BB32" s="203">
        <v>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271.5</v>
      </c>
      <c r="L33" s="203">
        <v>10.68</v>
      </c>
      <c r="M33" s="203">
        <v>64.19</v>
      </c>
      <c r="N33" s="203">
        <v>52.91</v>
      </c>
      <c r="O33" s="203">
        <v>74.069999999999993</v>
      </c>
      <c r="P33" s="203">
        <v>32.380000000000003</v>
      </c>
      <c r="Q33" s="203">
        <v>9.24</v>
      </c>
      <c r="R33" s="203">
        <v>19.329999999999998</v>
      </c>
      <c r="S33" s="203">
        <v>11.85</v>
      </c>
      <c r="T33" s="203">
        <v>1.75</v>
      </c>
      <c r="U33" s="203">
        <v>49.43</v>
      </c>
      <c r="V33" s="203">
        <v>6.1</v>
      </c>
      <c r="W33" s="203">
        <v>19.62</v>
      </c>
      <c r="X33" s="203">
        <v>62.65</v>
      </c>
      <c r="Y33" s="203">
        <v>0</v>
      </c>
      <c r="Z33">
        <v>0</v>
      </c>
      <c r="AA33" s="203">
        <v>15.59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84.03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117.58</v>
      </c>
      <c r="AQ33" s="203">
        <v>38.11</v>
      </c>
      <c r="AR33" s="203">
        <v>34</v>
      </c>
      <c r="AS33" s="203">
        <v>5.77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4.6500000000000004</v>
      </c>
      <c r="AZ33" s="203">
        <v>0</v>
      </c>
      <c r="BA33" s="203">
        <v>1.22</v>
      </c>
      <c r="BB33" s="203">
        <v>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271.5</v>
      </c>
      <c r="L34" s="203">
        <v>10.68</v>
      </c>
      <c r="M34" s="203">
        <v>64.19</v>
      </c>
      <c r="N34" s="203">
        <v>52.91</v>
      </c>
      <c r="O34" s="203">
        <v>74.069999999999993</v>
      </c>
      <c r="P34" s="203">
        <v>32.380000000000003</v>
      </c>
      <c r="Q34" s="203">
        <v>5.0999999999999996</v>
      </c>
      <c r="R34" s="203">
        <v>10.68</v>
      </c>
      <c r="S34" s="203">
        <v>6.74</v>
      </c>
      <c r="T34" s="203">
        <v>1.75</v>
      </c>
      <c r="U34" s="203">
        <v>49.43</v>
      </c>
      <c r="V34" s="203">
        <v>5.87</v>
      </c>
      <c r="W34" s="203">
        <v>19.36</v>
      </c>
      <c r="X34" s="203">
        <v>62.65</v>
      </c>
      <c r="Y34" s="203">
        <v>0</v>
      </c>
      <c r="Z34">
        <v>0</v>
      </c>
      <c r="AA34" s="203">
        <v>15.59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84.03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117.58</v>
      </c>
      <c r="AQ34" s="203">
        <v>38.11</v>
      </c>
      <c r="AR34" s="203">
        <v>36</v>
      </c>
      <c r="AS34" s="203">
        <v>5.77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4.6500000000000004</v>
      </c>
      <c r="AZ34" s="203">
        <v>0</v>
      </c>
      <c r="BA34" s="203">
        <v>1.22</v>
      </c>
      <c r="BB34" s="203">
        <v>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203.22</v>
      </c>
      <c r="L35" s="203">
        <v>10.68</v>
      </c>
      <c r="M35" s="203">
        <v>64.19</v>
      </c>
      <c r="N35" s="203">
        <v>52.91</v>
      </c>
      <c r="O35" s="203">
        <v>74.069999999999993</v>
      </c>
      <c r="P35" s="203">
        <v>32.380000000000003</v>
      </c>
      <c r="Q35" s="203">
        <v>5.3</v>
      </c>
      <c r="R35" s="203">
        <v>11.1</v>
      </c>
      <c r="S35" s="203">
        <v>7</v>
      </c>
      <c r="T35" s="203">
        <v>1.75</v>
      </c>
      <c r="U35" s="203">
        <v>49.75</v>
      </c>
      <c r="V35" s="203">
        <v>6.1</v>
      </c>
      <c r="W35" s="203">
        <v>19.36</v>
      </c>
      <c r="X35" s="203">
        <v>62.65</v>
      </c>
      <c r="Y35" s="203">
        <v>0</v>
      </c>
      <c r="Z35">
        <v>0</v>
      </c>
      <c r="AA35" s="203">
        <v>15.59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84.03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117.58</v>
      </c>
      <c r="AQ35" s="203">
        <v>38.11</v>
      </c>
      <c r="AR35" s="203">
        <v>38</v>
      </c>
      <c r="AS35" s="203">
        <v>5.77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4.6500000000000004</v>
      </c>
      <c r="AZ35" s="203">
        <v>0</v>
      </c>
      <c r="BA35" s="203">
        <v>1.22</v>
      </c>
      <c r="BB35" s="203">
        <v>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194.35</v>
      </c>
      <c r="L36" s="203">
        <v>10.68</v>
      </c>
      <c r="M36" s="203">
        <v>64.19</v>
      </c>
      <c r="N36" s="203">
        <v>52.91</v>
      </c>
      <c r="O36" s="203">
        <v>74.069999999999993</v>
      </c>
      <c r="P36" s="203">
        <v>32.380000000000003</v>
      </c>
      <c r="Q36" s="203">
        <v>5.3</v>
      </c>
      <c r="R36" s="203">
        <v>11.1</v>
      </c>
      <c r="S36" s="203">
        <v>7</v>
      </c>
      <c r="T36" s="203">
        <v>1.75</v>
      </c>
      <c r="U36" s="203">
        <v>49.78</v>
      </c>
      <c r="V36" s="203">
        <v>6.1</v>
      </c>
      <c r="W36" s="203">
        <v>19.36</v>
      </c>
      <c r="X36" s="203">
        <v>62.65</v>
      </c>
      <c r="Y36" s="203">
        <v>0</v>
      </c>
      <c r="Z36">
        <v>0</v>
      </c>
      <c r="AA36" s="203">
        <v>15.59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84.03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117.58</v>
      </c>
      <c r="AQ36" s="203">
        <v>38.11</v>
      </c>
      <c r="AR36" s="203">
        <v>41.5</v>
      </c>
      <c r="AS36" s="203">
        <v>5.77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4.6500000000000004</v>
      </c>
      <c r="AZ36" s="203">
        <v>0</v>
      </c>
      <c r="BA36" s="203">
        <v>0.99</v>
      </c>
      <c r="BB36" s="203">
        <v>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194.35</v>
      </c>
      <c r="L37" s="203">
        <v>10.68</v>
      </c>
      <c r="M37" s="203">
        <v>64.19</v>
      </c>
      <c r="N37" s="203">
        <v>52.91</v>
      </c>
      <c r="O37" s="203">
        <v>74.069999999999993</v>
      </c>
      <c r="P37" s="203">
        <v>32.380000000000003</v>
      </c>
      <c r="Q37" s="203">
        <v>5.3</v>
      </c>
      <c r="R37" s="203">
        <v>11.1</v>
      </c>
      <c r="S37" s="203">
        <v>7</v>
      </c>
      <c r="T37" s="203">
        <v>1.75</v>
      </c>
      <c r="U37" s="203">
        <v>49.78</v>
      </c>
      <c r="V37" s="203">
        <v>6.1</v>
      </c>
      <c r="W37" s="203">
        <v>19.36</v>
      </c>
      <c r="X37" s="203">
        <v>62.65</v>
      </c>
      <c r="Y37" s="203">
        <v>0</v>
      </c>
      <c r="Z37">
        <v>0</v>
      </c>
      <c r="AA37" s="203">
        <v>15.59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84.03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57.72</v>
      </c>
      <c r="AQ37" s="203">
        <v>19.239999999999998</v>
      </c>
      <c r="AR37" s="203">
        <v>41.5</v>
      </c>
      <c r="AS37" s="203">
        <v>5.77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4.6500000000000004</v>
      </c>
      <c r="AZ37" s="203">
        <v>0</v>
      </c>
      <c r="BA37" s="203">
        <v>0.99</v>
      </c>
      <c r="BB37" s="203">
        <v>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194.35</v>
      </c>
      <c r="L38" s="203">
        <v>10.68</v>
      </c>
      <c r="M38" s="203">
        <v>64.19</v>
      </c>
      <c r="N38" s="203">
        <v>52.91</v>
      </c>
      <c r="O38" s="203">
        <v>74.069999999999993</v>
      </c>
      <c r="P38" s="203">
        <v>32.380000000000003</v>
      </c>
      <c r="Q38" s="203">
        <v>5.3</v>
      </c>
      <c r="R38" s="203">
        <v>11.1</v>
      </c>
      <c r="S38" s="203">
        <v>7</v>
      </c>
      <c r="T38" s="203">
        <v>1.75</v>
      </c>
      <c r="U38" s="203">
        <v>49.78</v>
      </c>
      <c r="V38" s="203">
        <v>6.1</v>
      </c>
      <c r="W38" s="203">
        <v>19.36</v>
      </c>
      <c r="X38" s="203">
        <v>62.65</v>
      </c>
      <c r="Y38" s="203">
        <v>0</v>
      </c>
      <c r="Z38">
        <v>0</v>
      </c>
      <c r="AA38" s="203">
        <v>15.59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84.03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57.72</v>
      </c>
      <c r="AQ38" s="203">
        <v>19.239999999999998</v>
      </c>
      <c r="AR38" s="203">
        <v>41.5</v>
      </c>
      <c r="AS38" s="203">
        <v>5.77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4.6500000000000004</v>
      </c>
      <c r="AZ38" s="203">
        <v>0</v>
      </c>
      <c r="BA38" s="203">
        <v>0.99</v>
      </c>
      <c r="BB38" s="203">
        <v>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194.35</v>
      </c>
      <c r="L39" s="203">
        <v>10.68</v>
      </c>
      <c r="M39" s="203">
        <v>64.2</v>
      </c>
      <c r="N39" s="203">
        <v>53.36</v>
      </c>
      <c r="O39" s="203">
        <v>74.349999999999994</v>
      </c>
      <c r="P39" s="203">
        <v>32.380000000000003</v>
      </c>
      <c r="Q39" s="203">
        <v>5.3</v>
      </c>
      <c r="R39" s="203">
        <v>11.1</v>
      </c>
      <c r="S39" s="203">
        <v>7.18</v>
      </c>
      <c r="T39" s="203">
        <v>1.75</v>
      </c>
      <c r="U39" s="203">
        <v>49.78</v>
      </c>
      <c r="V39" s="203">
        <v>6.1</v>
      </c>
      <c r="W39" s="203">
        <v>19.36</v>
      </c>
      <c r="X39" s="203">
        <v>62.65</v>
      </c>
      <c r="Y39" s="203">
        <v>0</v>
      </c>
      <c r="Z39">
        <v>0</v>
      </c>
      <c r="AA39" s="203">
        <v>15.59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84.03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57.72</v>
      </c>
      <c r="AQ39" s="203">
        <v>19.239999999999998</v>
      </c>
      <c r="AR39" s="203">
        <v>41.5</v>
      </c>
      <c r="AS39" s="203">
        <v>5.77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4.6500000000000004</v>
      </c>
      <c r="AZ39" s="203">
        <v>0</v>
      </c>
      <c r="BA39" s="203">
        <v>0.99</v>
      </c>
      <c r="BB39" s="203">
        <v>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194.35</v>
      </c>
      <c r="L40" s="203">
        <v>10.68</v>
      </c>
      <c r="M40" s="203">
        <v>64.19</v>
      </c>
      <c r="N40" s="203">
        <v>53.36</v>
      </c>
      <c r="O40" s="203">
        <v>74.400000000000006</v>
      </c>
      <c r="P40" s="203">
        <v>32.380000000000003</v>
      </c>
      <c r="Q40" s="203">
        <v>5.3</v>
      </c>
      <c r="R40" s="203">
        <v>11.1</v>
      </c>
      <c r="S40" s="203">
        <v>7.18</v>
      </c>
      <c r="T40" s="203">
        <v>1.75</v>
      </c>
      <c r="U40" s="203">
        <v>49.78</v>
      </c>
      <c r="V40" s="203">
        <v>6.1</v>
      </c>
      <c r="W40" s="203">
        <v>19.36</v>
      </c>
      <c r="X40" s="203">
        <v>62.65</v>
      </c>
      <c r="Y40" s="203">
        <v>0</v>
      </c>
      <c r="Z40">
        <v>0</v>
      </c>
      <c r="AA40" s="203">
        <v>15.59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84.03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57.72</v>
      </c>
      <c r="AQ40" s="203">
        <v>19.239999999999998</v>
      </c>
      <c r="AR40" s="203">
        <v>41.5</v>
      </c>
      <c r="AS40" s="203">
        <v>5.77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4.6500000000000004</v>
      </c>
      <c r="AZ40" s="203">
        <v>0</v>
      </c>
      <c r="BA40" s="203">
        <v>0.99</v>
      </c>
      <c r="BB40" s="203">
        <v>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194.35</v>
      </c>
      <c r="L41" s="203">
        <v>10.68</v>
      </c>
      <c r="M41" s="203">
        <v>64.19</v>
      </c>
      <c r="N41" s="203">
        <v>53.36</v>
      </c>
      <c r="O41" s="203">
        <v>74.400000000000006</v>
      </c>
      <c r="P41" s="203">
        <v>32.380000000000003</v>
      </c>
      <c r="Q41" s="203">
        <v>5.3</v>
      </c>
      <c r="R41" s="203">
        <v>11.1</v>
      </c>
      <c r="S41" s="203">
        <v>7.18</v>
      </c>
      <c r="T41" s="203">
        <v>1.75</v>
      </c>
      <c r="U41" s="203">
        <v>49.78</v>
      </c>
      <c r="V41" s="203">
        <v>6.1</v>
      </c>
      <c r="W41" s="203">
        <v>19.36</v>
      </c>
      <c r="X41" s="203">
        <v>62.65</v>
      </c>
      <c r="Y41" s="203">
        <v>0</v>
      </c>
      <c r="Z41">
        <v>0</v>
      </c>
      <c r="AA41" s="203">
        <v>15.59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84.03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57.72</v>
      </c>
      <c r="AQ41" s="203">
        <v>19.239999999999998</v>
      </c>
      <c r="AR41" s="203">
        <v>42</v>
      </c>
      <c r="AS41" s="203">
        <v>5.77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4.6500000000000004</v>
      </c>
      <c r="AZ41" s="203">
        <v>0</v>
      </c>
      <c r="BA41" s="203">
        <v>0.99</v>
      </c>
      <c r="BB41" s="203">
        <v>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194.35</v>
      </c>
      <c r="L42" s="203">
        <v>10.68</v>
      </c>
      <c r="M42" s="203">
        <v>64.19</v>
      </c>
      <c r="N42" s="203">
        <v>53.36</v>
      </c>
      <c r="O42" s="203">
        <v>74.400000000000006</v>
      </c>
      <c r="P42" s="203">
        <v>32.380000000000003</v>
      </c>
      <c r="Q42" s="203">
        <v>5.3</v>
      </c>
      <c r="R42" s="203">
        <v>11.1</v>
      </c>
      <c r="S42" s="203">
        <v>7.18</v>
      </c>
      <c r="T42" s="203">
        <v>1.75</v>
      </c>
      <c r="U42" s="203">
        <v>49.78</v>
      </c>
      <c r="V42" s="203">
        <v>6.1</v>
      </c>
      <c r="W42" s="203">
        <v>19.36</v>
      </c>
      <c r="X42" s="203">
        <v>62.65</v>
      </c>
      <c r="Y42" s="203">
        <v>0</v>
      </c>
      <c r="Z42">
        <v>0</v>
      </c>
      <c r="AA42" s="203">
        <v>15.59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84.03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57.72</v>
      </c>
      <c r="AQ42" s="203">
        <v>19.239999999999998</v>
      </c>
      <c r="AR42" s="203">
        <v>42</v>
      </c>
      <c r="AS42" s="203">
        <v>5.77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4.6500000000000004</v>
      </c>
      <c r="AZ42" s="203">
        <v>0</v>
      </c>
      <c r="BA42" s="203">
        <v>0.99</v>
      </c>
      <c r="BB42" s="203">
        <v>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194.35</v>
      </c>
      <c r="L43" s="203">
        <v>10.68</v>
      </c>
      <c r="M43" s="203">
        <v>64.19</v>
      </c>
      <c r="N43" s="203">
        <v>53.36</v>
      </c>
      <c r="O43" s="203">
        <v>74.400000000000006</v>
      </c>
      <c r="P43" s="203">
        <v>32.380000000000003</v>
      </c>
      <c r="Q43" s="203">
        <v>5.3</v>
      </c>
      <c r="R43" s="203">
        <v>11.1</v>
      </c>
      <c r="S43" s="203">
        <v>7.21</v>
      </c>
      <c r="T43" s="203">
        <v>1.75</v>
      </c>
      <c r="U43" s="203">
        <v>49.78</v>
      </c>
      <c r="V43" s="203">
        <v>6.1</v>
      </c>
      <c r="W43" s="203">
        <v>19.36</v>
      </c>
      <c r="X43" s="203">
        <v>62.65</v>
      </c>
      <c r="Y43" s="203">
        <v>0</v>
      </c>
      <c r="Z43">
        <v>0</v>
      </c>
      <c r="AA43" s="203">
        <v>15.08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84.03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57.72</v>
      </c>
      <c r="AQ43" s="203">
        <v>19.239999999999998</v>
      </c>
      <c r="AR43" s="203">
        <v>42</v>
      </c>
      <c r="AS43" s="203">
        <v>5.77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4.6500000000000004</v>
      </c>
      <c r="AZ43" s="203">
        <v>0</v>
      </c>
      <c r="BA43" s="203">
        <v>0.99</v>
      </c>
      <c r="BB43" s="203">
        <v>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194.35</v>
      </c>
      <c r="L44" s="203">
        <v>10.68</v>
      </c>
      <c r="M44" s="203">
        <v>64.19</v>
      </c>
      <c r="N44" s="203">
        <v>53.36</v>
      </c>
      <c r="O44" s="203">
        <v>74.400000000000006</v>
      </c>
      <c r="P44" s="203">
        <v>32.380000000000003</v>
      </c>
      <c r="Q44" s="203">
        <v>5.3</v>
      </c>
      <c r="R44" s="203">
        <v>11.1</v>
      </c>
      <c r="S44" s="203">
        <v>7.21</v>
      </c>
      <c r="T44" s="203">
        <v>1.75</v>
      </c>
      <c r="U44" s="203">
        <v>49.78</v>
      </c>
      <c r="V44" s="203">
        <v>6.1</v>
      </c>
      <c r="W44" s="203">
        <v>19.36</v>
      </c>
      <c r="X44" s="203">
        <v>62.65</v>
      </c>
      <c r="Y44" s="203">
        <v>0</v>
      </c>
      <c r="Z44">
        <v>0</v>
      </c>
      <c r="AA44" s="203">
        <v>15.08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84.03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57.72</v>
      </c>
      <c r="AQ44" s="203">
        <v>19.239999999999998</v>
      </c>
      <c r="AR44" s="203">
        <v>43</v>
      </c>
      <c r="AS44" s="203">
        <v>5.77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4.6500000000000004</v>
      </c>
      <c r="AZ44" s="203">
        <v>0</v>
      </c>
      <c r="BA44" s="203">
        <v>0.61</v>
      </c>
      <c r="BB44" s="203">
        <v>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194.35</v>
      </c>
      <c r="L45" s="203">
        <v>10.68</v>
      </c>
      <c r="M45" s="203">
        <v>64.19</v>
      </c>
      <c r="N45" s="203">
        <v>53.36</v>
      </c>
      <c r="O45" s="203">
        <v>74.400000000000006</v>
      </c>
      <c r="P45" s="203">
        <v>32.380000000000003</v>
      </c>
      <c r="Q45" s="203">
        <v>5.59</v>
      </c>
      <c r="R45" s="203">
        <v>11.1</v>
      </c>
      <c r="S45" s="203">
        <v>7.21</v>
      </c>
      <c r="T45" s="203">
        <v>1.75</v>
      </c>
      <c r="U45" s="203">
        <v>49.78</v>
      </c>
      <c r="V45" s="203">
        <v>6.1</v>
      </c>
      <c r="W45" s="203">
        <v>19.36</v>
      </c>
      <c r="X45" s="203">
        <v>62.65</v>
      </c>
      <c r="Y45" s="203">
        <v>0</v>
      </c>
      <c r="Z45">
        <v>0</v>
      </c>
      <c r="AA45" s="203">
        <v>15.08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84.03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57.72</v>
      </c>
      <c r="AQ45" s="203">
        <v>19.239999999999998</v>
      </c>
      <c r="AR45" s="203">
        <v>43</v>
      </c>
      <c r="AS45" s="203">
        <v>5.77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4.6500000000000004</v>
      </c>
      <c r="AZ45" s="203">
        <v>0</v>
      </c>
      <c r="BA45" s="203">
        <v>0</v>
      </c>
      <c r="BB45" s="203">
        <v>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194.35</v>
      </c>
      <c r="L46" s="203">
        <v>10.68</v>
      </c>
      <c r="M46" s="203">
        <v>64.19</v>
      </c>
      <c r="N46" s="203">
        <v>53.36</v>
      </c>
      <c r="O46" s="203">
        <v>74.400000000000006</v>
      </c>
      <c r="P46" s="203">
        <v>32.380000000000003</v>
      </c>
      <c r="Q46" s="203">
        <v>5.59</v>
      </c>
      <c r="R46" s="203">
        <v>11.1</v>
      </c>
      <c r="S46" s="203">
        <v>7.21</v>
      </c>
      <c r="T46" s="203">
        <v>1.75</v>
      </c>
      <c r="U46" s="203">
        <v>49.78</v>
      </c>
      <c r="V46" s="203">
        <v>6.1</v>
      </c>
      <c r="W46" s="203">
        <v>19.36</v>
      </c>
      <c r="X46" s="203">
        <v>62.65</v>
      </c>
      <c r="Y46" s="203">
        <v>0</v>
      </c>
      <c r="Z46">
        <v>0</v>
      </c>
      <c r="AA46" s="203">
        <v>15.08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84.03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57.72</v>
      </c>
      <c r="AQ46" s="203">
        <v>19.239999999999998</v>
      </c>
      <c r="AR46" s="203">
        <v>43</v>
      </c>
      <c r="AS46" s="203">
        <v>5.77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4.6500000000000004</v>
      </c>
      <c r="AZ46" s="203">
        <v>0</v>
      </c>
      <c r="BA46" s="203">
        <v>0</v>
      </c>
      <c r="BB46" s="203">
        <v>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194.35</v>
      </c>
      <c r="L47" s="203">
        <v>10.68</v>
      </c>
      <c r="M47" s="203">
        <v>64.19</v>
      </c>
      <c r="N47" s="203">
        <v>53.36</v>
      </c>
      <c r="O47" s="203">
        <v>74.400000000000006</v>
      </c>
      <c r="P47" s="203">
        <v>33.659999999999997</v>
      </c>
      <c r="Q47" s="203">
        <v>5.59</v>
      </c>
      <c r="R47" s="203">
        <v>12.21</v>
      </c>
      <c r="S47" s="203">
        <v>7.32</v>
      </c>
      <c r="T47" s="203">
        <v>1</v>
      </c>
      <c r="U47" s="203">
        <v>49.78</v>
      </c>
      <c r="V47" s="203">
        <v>4.12</v>
      </c>
      <c r="W47" s="203">
        <v>13.94</v>
      </c>
      <c r="X47" s="203">
        <v>45.26</v>
      </c>
      <c r="Y47" s="203">
        <v>0</v>
      </c>
      <c r="Z47">
        <v>0</v>
      </c>
      <c r="AA47" s="203">
        <v>15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84.03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57.72</v>
      </c>
      <c r="AQ47" s="203">
        <v>19.239999999999998</v>
      </c>
      <c r="AR47" s="203">
        <v>43</v>
      </c>
      <c r="AS47" s="203">
        <v>3.3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4.6500000000000004</v>
      </c>
      <c r="AZ47" s="203">
        <v>0</v>
      </c>
      <c r="BA47" s="203">
        <v>0</v>
      </c>
      <c r="BB47" s="203">
        <v>1.71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194.35</v>
      </c>
      <c r="L48" s="203">
        <v>10.68</v>
      </c>
      <c r="M48" s="203">
        <v>64.19</v>
      </c>
      <c r="N48" s="203">
        <v>53.36</v>
      </c>
      <c r="O48" s="203">
        <v>74.400000000000006</v>
      </c>
      <c r="P48" s="203">
        <v>33.659999999999997</v>
      </c>
      <c r="Q48" s="203">
        <v>5.59</v>
      </c>
      <c r="R48" s="203">
        <v>12.21</v>
      </c>
      <c r="S48" s="203">
        <v>7.32</v>
      </c>
      <c r="T48" s="203">
        <v>1</v>
      </c>
      <c r="U48" s="203">
        <v>49.78</v>
      </c>
      <c r="V48" s="203">
        <v>4.12</v>
      </c>
      <c r="W48" s="203">
        <v>13.94</v>
      </c>
      <c r="X48" s="203">
        <v>45.26</v>
      </c>
      <c r="Y48" s="203">
        <v>0</v>
      </c>
      <c r="Z48">
        <v>0</v>
      </c>
      <c r="AA48" s="203">
        <v>15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84.03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57.72</v>
      </c>
      <c r="AQ48" s="203">
        <v>19.239999999999998</v>
      </c>
      <c r="AR48" s="203">
        <v>43.5</v>
      </c>
      <c r="AS48" s="203">
        <v>3.3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4.6500000000000004</v>
      </c>
      <c r="AZ48" s="203">
        <v>0</v>
      </c>
      <c r="BA48" s="203">
        <v>0</v>
      </c>
      <c r="BB48" s="203">
        <v>1.71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194.35</v>
      </c>
      <c r="L49" s="203">
        <v>10.68</v>
      </c>
      <c r="M49" s="203">
        <v>56.74</v>
      </c>
      <c r="N49" s="203">
        <v>29.35</v>
      </c>
      <c r="O49" s="203">
        <v>58</v>
      </c>
      <c r="P49" s="203">
        <v>31.08</v>
      </c>
      <c r="Q49" s="203">
        <v>5.59</v>
      </c>
      <c r="R49" s="203">
        <v>12.21</v>
      </c>
      <c r="S49" s="203">
        <v>7.32</v>
      </c>
      <c r="T49" s="203">
        <v>1</v>
      </c>
      <c r="U49" s="203">
        <v>49.78</v>
      </c>
      <c r="V49" s="203">
        <v>4.12</v>
      </c>
      <c r="W49" s="203">
        <v>13.94</v>
      </c>
      <c r="X49" s="203">
        <v>45.26</v>
      </c>
      <c r="Y49" s="203">
        <v>0</v>
      </c>
      <c r="Z49">
        <v>0</v>
      </c>
      <c r="AA49" s="203">
        <v>15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84.03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57.72</v>
      </c>
      <c r="AQ49" s="203">
        <v>19.239999999999998</v>
      </c>
      <c r="AR49" s="203">
        <v>44.5</v>
      </c>
      <c r="AS49" s="203">
        <v>3.3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4.6500000000000004</v>
      </c>
      <c r="AZ49" s="203">
        <v>0</v>
      </c>
      <c r="BA49" s="203">
        <v>0</v>
      </c>
      <c r="BB49" s="203">
        <v>1.71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194.35</v>
      </c>
      <c r="L50" s="203">
        <v>10.68</v>
      </c>
      <c r="M50" s="203">
        <v>57.4</v>
      </c>
      <c r="N50" s="203">
        <v>29.35</v>
      </c>
      <c r="O50" s="203">
        <v>58</v>
      </c>
      <c r="P50" s="203">
        <v>31.08</v>
      </c>
      <c r="Q50" s="203">
        <v>5.59</v>
      </c>
      <c r="R50" s="203">
        <v>12.21</v>
      </c>
      <c r="S50" s="203">
        <v>7.32</v>
      </c>
      <c r="T50" s="203">
        <v>1</v>
      </c>
      <c r="U50" s="203">
        <v>49.78</v>
      </c>
      <c r="V50" s="203">
        <v>4.12</v>
      </c>
      <c r="W50" s="203">
        <v>13.94</v>
      </c>
      <c r="X50" s="203">
        <v>45.26</v>
      </c>
      <c r="Y50" s="203">
        <v>0</v>
      </c>
      <c r="Z50">
        <v>0</v>
      </c>
      <c r="AA50" s="203">
        <v>15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84.03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57.72</v>
      </c>
      <c r="AQ50" s="203">
        <v>19.239999999999998</v>
      </c>
      <c r="AR50" s="203">
        <v>44.5</v>
      </c>
      <c r="AS50" s="203">
        <v>3.3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4.6500000000000004</v>
      </c>
      <c r="AZ50" s="203">
        <v>0</v>
      </c>
      <c r="BA50" s="203">
        <v>0</v>
      </c>
      <c r="BB50" s="203">
        <v>1.71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194.35</v>
      </c>
      <c r="L51" s="203">
        <v>10.68</v>
      </c>
      <c r="M51" s="203">
        <v>57.4</v>
      </c>
      <c r="N51" s="203">
        <v>29.35</v>
      </c>
      <c r="O51" s="203">
        <v>58</v>
      </c>
      <c r="P51" s="203">
        <v>31.08</v>
      </c>
      <c r="Q51" s="203">
        <v>5.59</v>
      </c>
      <c r="R51" s="203">
        <v>12.21</v>
      </c>
      <c r="S51" s="203">
        <v>7.32</v>
      </c>
      <c r="T51" s="203">
        <v>1</v>
      </c>
      <c r="U51" s="203">
        <v>49.78</v>
      </c>
      <c r="V51" s="203">
        <v>4.12</v>
      </c>
      <c r="W51" s="203">
        <v>13.94</v>
      </c>
      <c r="X51" s="203">
        <v>45.26</v>
      </c>
      <c r="Y51" s="203">
        <v>0</v>
      </c>
      <c r="Z51">
        <v>0</v>
      </c>
      <c r="AA51" s="203">
        <v>15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84.03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57.72</v>
      </c>
      <c r="AQ51" s="203">
        <v>19.239999999999998</v>
      </c>
      <c r="AR51" s="203">
        <v>44.5</v>
      </c>
      <c r="AS51" s="203">
        <v>3.3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4.6500000000000004</v>
      </c>
      <c r="AZ51" s="203">
        <v>0</v>
      </c>
      <c r="BA51" s="203">
        <v>0</v>
      </c>
      <c r="BB51" s="203">
        <v>1.71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194.35</v>
      </c>
      <c r="L52" s="203">
        <v>10.68</v>
      </c>
      <c r="M52" s="203">
        <v>56.74</v>
      </c>
      <c r="N52" s="203">
        <v>29.35</v>
      </c>
      <c r="O52" s="203">
        <v>58</v>
      </c>
      <c r="P52" s="203">
        <v>31.08</v>
      </c>
      <c r="Q52" s="203">
        <v>5.59</v>
      </c>
      <c r="R52" s="203">
        <v>12.21</v>
      </c>
      <c r="S52" s="203">
        <v>7.32</v>
      </c>
      <c r="T52" s="203">
        <v>1</v>
      </c>
      <c r="U52" s="203">
        <v>49.78</v>
      </c>
      <c r="V52" s="203">
        <v>4.12</v>
      </c>
      <c r="W52" s="203">
        <v>13.94</v>
      </c>
      <c r="X52" s="203">
        <v>45.26</v>
      </c>
      <c r="Y52" s="203">
        <v>0</v>
      </c>
      <c r="Z52">
        <v>0</v>
      </c>
      <c r="AA52" s="203">
        <v>15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84.03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57.72</v>
      </c>
      <c r="AQ52" s="203">
        <v>19.239999999999998</v>
      </c>
      <c r="AR52" s="203">
        <v>44.5</v>
      </c>
      <c r="AS52" s="203">
        <v>3.3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4.6500000000000004</v>
      </c>
      <c r="AZ52" s="203">
        <v>0</v>
      </c>
      <c r="BA52" s="203">
        <v>0</v>
      </c>
      <c r="BB52" s="203">
        <v>1.71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194.35</v>
      </c>
      <c r="L53" s="203">
        <v>10.68</v>
      </c>
      <c r="M53" s="203">
        <v>56.82</v>
      </c>
      <c r="N53" s="203">
        <v>29.35</v>
      </c>
      <c r="O53" s="203">
        <v>58.04</v>
      </c>
      <c r="P53" s="203">
        <v>31.08</v>
      </c>
      <c r="Q53" s="203">
        <v>5.59</v>
      </c>
      <c r="R53" s="203">
        <v>12.21</v>
      </c>
      <c r="S53" s="203">
        <v>7.32</v>
      </c>
      <c r="T53" s="203">
        <v>1</v>
      </c>
      <c r="U53" s="203">
        <v>49.78</v>
      </c>
      <c r="V53" s="203">
        <v>4.12</v>
      </c>
      <c r="W53" s="203">
        <v>13.94</v>
      </c>
      <c r="X53" s="203">
        <v>45.26</v>
      </c>
      <c r="Y53" s="203">
        <v>0</v>
      </c>
      <c r="Z53">
        <v>0</v>
      </c>
      <c r="AA53" s="203">
        <v>15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57.72</v>
      </c>
      <c r="AQ53" s="203">
        <v>19.239999999999998</v>
      </c>
      <c r="AR53" s="203">
        <v>44.5</v>
      </c>
      <c r="AS53" s="203">
        <v>3.3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4.6500000000000004</v>
      </c>
      <c r="AZ53" s="203">
        <v>0</v>
      </c>
      <c r="BA53" s="203">
        <v>0</v>
      </c>
      <c r="BB53" s="203">
        <v>1.71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194.35</v>
      </c>
      <c r="L54" s="203">
        <v>10.68</v>
      </c>
      <c r="M54" s="203">
        <v>56.82</v>
      </c>
      <c r="N54" s="203">
        <v>29.35</v>
      </c>
      <c r="O54" s="203">
        <v>58.04</v>
      </c>
      <c r="P54" s="203">
        <v>31.08</v>
      </c>
      <c r="Q54" s="203">
        <v>5.59</v>
      </c>
      <c r="R54" s="203">
        <v>12.21</v>
      </c>
      <c r="S54" s="203">
        <v>7.32</v>
      </c>
      <c r="T54" s="203">
        <v>1</v>
      </c>
      <c r="U54" s="203">
        <v>49.78</v>
      </c>
      <c r="V54" s="203">
        <v>4.12</v>
      </c>
      <c r="W54" s="203">
        <v>13.94</v>
      </c>
      <c r="X54" s="203">
        <v>45.26</v>
      </c>
      <c r="Y54" s="203">
        <v>0</v>
      </c>
      <c r="Z54">
        <v>0</v>
      </c>
      <c r="AA54" s="203">
        <v>15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57.72</v>
      </c>
      <c r="AQ54" s="203">
        <v>19.239999999999998</v>
      </c>
      <c r="AR54" s="203">
        <v>44.5</v>
      </c>
      <c r="AS54" s="203">
        <v>3.3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4.6500000000000004</v>
      </c>
      <c r="AZ54" s="203">
        <v>0</v>
      </c>
      <c r="BA54" s="203">
        <v>0</v>
      </c>
      <c r="BB54" s="203">
        <v>1.71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194.35</v>
      </c>
      <c r="L55" s="203">
        <v>10.68</v>
      </c>
      <c r="M55" s="203">
        <v>55.54</v>
      </c>
      <c r="N55" s="203">
        <v>29.35</v>
      </c>
      <c r="O55" s="203">
        <v>57.01</v>
      </c>
      <c r="P55" s="203">
        <v>31.04</v>
      </c>
      <c r="Q55" s="203">
        <v>5.59</v>
      </c>
      <c r="R55" s="203">
        <v>12.21</v>
      </c>
      <c r="S55" s="203">
        <v>7.32</v>
      </c>
      <c r="T55" s="203">
        <v>1</v>
      </c>
      <c r="U55" s="203">
        <v>49.78</v>
      </c>
      <c r="V55" s="203">
        <v>4.12</v>
      </c>
      <c r="W55" s="203">
        <v>13.94</v>
      </c>
      <c r="X55" s="203">
        <v>45.26</v>
      </c>
      <c r="Y55" s="203">
        <v>0</v>
      </c>
      <c r="Z55">
        <v>0</v>
      </c>
      <c r="AA55" s="203">
        <v>15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57.72</v>
      </c>
      <c r="AQ55" s="203">
        <v>19.239999999999998</v>
      </c>
      <c r="AR55" s="203">
        <v>44.5</v>
      </c>
      <c r="AS55" s="203">
        <v>3.3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4.6500000000000004</v>
      </c>
      <c r="AZ55" s="203">
        <v>0</v>
      </c>
      <c r="BA55" s="203">
        <v>0</v>
      </c>
      <c r="BB55" s="203">
        <v>1.71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194.35</v>
      </c>
      <c r="L56" s="203">
        <v>10.68</v>
      </c>
      <c r="M56" s="203">
        <v>55.54</v>
      </c>
      <c r="N56" s="203">
        <v>29.35</v>
      </c>
      <c r="O56" s="203">
        <v>57.01</v>
      </c>
      <c r="P56" s="203">
        <v>31.04</v>
      </c>
      <c r="Q56" s="203">
        <v>5.59</v>
      </c>
      <c r="R56" s="203">
        <v>12.21</v>
      </c>
      <c r="S56" s="203">
        <v>7.32</v>
      </c>
      <c r="T56" s="203">
        <v>1</v>
      </c>
      <c r="U56" s="203">
        <v>49.78</v>
      </c>
      <c r="V56" s="203">
        <v>4.12</v>
      </c>
      <c r="W56" s="203">
        <v>13.94</v>
      </c>
      <c r="X56" s="203">
        <v>45.26</v>
      </c>
      <c r="Y56" s="203">
        <v>0</v>
      </c>
      <c r="Z56">
        <v>0</v>
      </c>
      <c r="AA56" s="203">
        <v>15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57.72</v>
      </c>
      <c r="AQ56" s="203">
        <v>19.239999999999998</v>
      </c>
      <c r="AR56" s="203">
        <v>44.5</v>
      </c>
      <c r="AS56" s="203">
        <v>3.3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4.6500000000000004</v>
      </c>
      <c r="AZ56" s="203">
        <v>0</v>
      </c>
      <c r="BA56" s="203">
        <v>0</v>
      </c>
      <c r="BB56" s="203">
        <v>1.71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194.35</v>
      </c>
      <c r="L57" s="203">
        <v>10.68</v>
      </c>
      <c r="M57" s="203">
        <v>55.54</v>
      </c>
      <c r="N57" s="203">
        <v>29.35</v>
      </c>
      <c r="O57" s="203">
        <v>57.01</v>
      </c>
      <c r="P57" s="203">
        <v>31.04</v>
      </c>
      <c r="Q57" s="203">
        <v>5.59</v>
      </c>
      <c r="R57" s="203">
        <v>12.21</v>
      </c>
      <c r="S57" s="203">
        <v>7.32</v>
      </c>
      <c r="T57" s="203">
        <v>1</v>
      </c>
      <c r="U57" s="203">
        <v>49.78</v>
      </c>
      <c r="V57" s="203">
        <v>4.12</v>
      </c>
      <c r="W57" s="203">
        <v>13.94</v>
      </c>
      <c r="X57" s="203">
        <v>45.26</v>
      </c>
      <c r="Y57" s="203">
        <v>0</v>
      </c>
      <c r="Z57">
        <v>0</v>
      </c>
      <c r="AA57" s="203">
        <v>15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57.72</v>
      </c>
      <c r="AQ57" s="203">
        <v>19.239999999999998</v>
      </c>
      <c r="AR57" s="203">
        <v>44.5</v>
      </c>
      <c r="AS57" s="203">
        <v>3.3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4.6500000000000004</v>
      </c>
      <c r="AZ57" s="203">
        <v>0</v>
      </c>
      <c r="BA57" s="203">
        <v>0</v>
      </c>
      <c r="BB57" s="203">
        <v>1.71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194.35</v>
      </c>
      <c r="L58" s="203">
        <v>10.68</v>
      </c>
      <c r="M58" s="203">
        <v>55.54</v>
      </c>
      <c r="N58" s="203">
        <v>29.35</v>
      </c>
      <c r="O58" s="203">
        <v>57.01</v>
      </c>
      <c r="P58" s="203">
        <v>31.04</v>
      </c>
      <c r="Q58" s="203">
        <v>5.59</v>
      </c>
      <c r="R58" s="203">
        <v>12.21</v>
      </c>
      <c r="S58" s="203">
        <v>7.32</v>
      </c>
      <c r="T58" s="203">
        <v>1</v>
      </c>
      <c r="U58" s="203">
        <v>49.78</v>
      </c>
      <c r="V58" s="203">
        <v>4.12</v>
      </c>
      <c r="W58" s="203">
        <v>13.94</v>
      </c>
      <c r="X58" s="203">
        <v>45.26</v>
      </c>
      <c r="Y58" s="203">
        <v>0</v>
      </c>
      <c r="Z58">
        <v>0</v>
      </c>
      <c r="AA58" s="203">
        <v>15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57.72</v>
      </c>
      <c r="AQ58" s="203">
        <v>19.239999999999998</v>
      </c>
      <c r="AR58" s="203">
        <v>44.5</v>
      </c>
      <c r="AS58" s="203">
        <v>3.3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4.6500000000000004</v>
      </c>
      <c r="AZ58" s="203">
        <v>0</v>
      </c>
      <c r="BA58" s="203">
        <v>0</v>
      </c>
      <c r="BB58" s="203">
        <v>1.71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194.35</v>
      </c>
      <c r="L59" s="203">
        <v>10.68</v>
      </c>
      <c r="M59" s="203">
        <v>55.48</v>
      </c>
      <c r="N59" s="203">
        <v>29.35</v>
      </c>
      <c r="O59" s="203">
        <v>56.98</v>
      </c>
      <c r="P59" s="203">
        <v>31.05</v>
      </c>
      <c r="Q59" s="203">
        <v>5.59</v>
      </c>
      <c r="R59" s="203">
        <v>12.21</v>
      </c>
      <c r="S59" s="203">
        <v>7.32</v>
      </c>
      <c r="T59" s="203">
        <v>1</v>
      </c>
      <c r="U59" s="203">
        <v>49.78</v>
      </c>
      <c r="V59" s="203">
        <v>4.12</v>
      </c>
      <c r="W59" s="203">
        <v>13.94</v>
      </c>
      <c r="X59" s="203">
        <v>45.26</v>
      </c>
      <c r="Y59" s="203">
        <v>0</v>
      </c>
      <c r="Z59">
        <v>0</v>
      </c>
      <c r="AA59" s="203">
        <v>15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57.72</v>
      </c>
      <c r="AQ59" s="203">
        <v>19.239999999999998</v>
      </c>
      <c r="AR59" s="203">
        <v>44.5</v>
      </c>
      <c r="AS59" s="203">
        <v>3.3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4.6500000000000004</v>
      </c>
      <c r="AZ59" s="203">
        <v>0</v>
      </c>
      <c r="BA59" s="203">
        <v>0</v>
      </c>
      <c r="BB59" s="203">
        <v>1.71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194.35</v>
      </c>
      <c r="L60" s="203">
        <v>10.68</v>
      </c>
      <c r="M60" s="203">
        <v>55.48</v>
      </c>
      <c r="N60" s="203">
        <v>29.35</v>
      </c>
      <c r="O60" s="203">
        <v>56.98</v>
      </c>
      <c r="P60" s="203">
        <v>31.05</v>
      </c>
      <c r="Q60" s="203">
        <v>5.59</v>
      </c>
      <c r="R60" s="203">
        <v>12.21</v>
      </c>
      <c r="S60" s="203">
        <v>7.32</v>
      </c>
      <c r="T60" s="203">
        <v>1</v>
      </c>
      <c r="U60" s="203">
        <v>49.78</v>
      </c>
      <c r="V60" s="203">
        <v>4.12</v>
      </c>
      <c r="W60" s="203">
        <v>13.94</v>
      </c>
      <c r="X60" s="203">
        <v>45.26</v>
      </c>
      <c r="Y60" s="203">
        <v>0</v>
      </c>
      <c r="Z60">
        <v>0</v>
      </c>
      <c r="AA60" s="203">
        <v>15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57.72</v>
      </c>
      <c r="AQ60" s="203">
        <v>19.239999999999998</v>
      </c>
      <c r="AR60" s="203">
        <v>44.5</v>
      </c>
      <c r="AS60" s="203">
        <v>3.3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4.6500000000000004</v>
      </c>
      <c r="AZ60" s="203">
        <v>0</v>
      </c>
      <c r="BA60" s="203">
        <v>0.62</v>
      </c>
      <c r="BB60" s="203">
        <v>1.71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194.35</v>
      </c>
      <c r="L61" s="203">
        <v>10.68</v>
      </c>
      <c r="M61" s="203">
        <v>54.99</v>
      </c>
      <c r="N61" s="203">
        <v>29.35</v>
      </c>
      <c r="O61" s="203">
        <v>56.18</v>
      </c>
      <c r="P61" s="203">
        <v>31.02</v>
      </c>
      <c r="Q61" s="203">
        <v>5.59</v>
      </c>
      <c r="R61" s="203">
        <v>12.21</v>
      </c>
      <c r="S61" s="203">
        <v>7.32</v>
      </c>
      <c r="T61" s="203">
        <v>1</v>
      </c>
      <c r="U61" s="203">
        <v>49.78</v>
      </c>
      <c r="V61" s="203">
        <v>4.12</v>
      </c>
      <c r="W61" s="203">
        <v>13.68</v>
      </c>
      <c r="X61" s="203">
        <v>42.8</v>
      </c>
      <c r="Y61" s="203">
        <v>0</v>
      </c>
      <c r="Z61">
        <v>0</v>
      </c>
      <c r="AA61" s="203">
        <v>15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57.72</v>
      </c>
      <c r="AQ61" s="203">
        <v>19.239999999999998</v>
      </c>
      <c r="AR61" s="203">
        <v>44.5</v>
      </c>
      <c r="AS61" s="203">
        <v>3.3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4.6500000000000004</v>
      </c>
      <c r="AZ61" s="203">
        <v>0</v>
      </c>
      <c r="BA61" s="203">
        <v>0.62</v>
      </c>
      <c r="BB61" s="203">
        <v>1.71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194.35</v>
      </c>
      <c r="L62" s="203">
        <v>10.68</v>
      </c>
      <c r="M62" s="203">
        <v>54.99</v>
      </c>
      <c r="N62" s="203">
        <v>29.35</v>
      </c>
      <c r="O62" s="203">
        <v>56.18</v>
      </c>
      <c r="P62" s="203">
        <v>31.02</v>
      </c>
      <c r="Q62" s="203">
        <v>5.59</v>
      </c>
      <c r="R62" s="203">
        <v>12.21</v>
      </c>
      <c r="S62" s="203">
        <v>7.32</v>
      </c>
      <c r="T62" s="203">
        <v>1</v>
      </c>
      <c r="U62" s="203">
        <v>49.78</v>
      </c>
      <c r="V62" s="203">
        <v>4.12</v>
      </c>
      <c r="W62" s="203">
        <v>13.68</v>
      </c>
      <c r="X62" s="203">
        <v>42.24</v>
      </c>
      <c r="Y62" s="203">
        <v>0</v>
      </c>
      <c r="Z62">
        <v>0</v>
      </c>
      <c r="AA62" s="203">
        <v>15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57.72</v>
      </c>
      <c r="AQ62" s="203">
        <v>19.239999999999998</v>
      </c>
      <c r="AR62" s="203">
        <v>44.5</v>
      </c>
      <c r="AS62" s="203">
        <v>3.3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4.6500000000000004</v>
      </c>
      <c r="AZ62" s="203">
        <v>0</v>
      </c>
      <c r="BA62" s="203">
        <v>0.62</v>
      </c>
      <c r="BB62" s="203">
        <v>1.71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194.35</v>
      </c>
      <c r="L63" s="203">
        <v>10.68</v>
      </c>
      <c r="M63" s="203">
        <v>48.2</v>
      </c>
      <c r="N63" s="203">
        <v>29.35</v>
      </c>
      <c r="O63" s="203">
        <v>53.94</v>
      </c>
      <c r="P63" s="203">
        <v>13.29</v>
      </c>
      <c r="Q63" s="203">
        <v>5.59</v>
      </c>
      <c r="R63" s="203">
        <v>12.21</v>
      </c>
      <c r="S63" s="203">
        <v>7.32</v>
      </c>
      <c r="T63" s="203">
        <v>1</v>
      </c>
      <c r="U63" s="203">
        <v>49.78</v>
      </c>
      <c r="V63" s="203">
        <v>4.12</v>
      </c>
      <c r="W63" s="203">
        <v>13.26</v>
      </c>
      <c r="X63" s="203">
        <v>41.13</v>
      </c>
      <c r="Y63" s="203">
        <v>0</v>
      </c>
      <c r="Z63">
        <v>0</v>
      </c>
      <c r="AA63" s="203">
        <v>15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57.72</v>
      </c>
      <c r="AQ63" s="203">
        <v>19.239999999999998</v>
      </c>
      <c r="AR63" s="203">
        <v>45.5</v>
      </c>
      <c r="AS63" s="203">
        <v>3.3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4.6500000000000004</v>
      </c>
      <c r="AZ63" s="203">
        <v>0</v>
      </c>
      <c r="BA63" s="203">
        <v>0.62</v>
      </c>
      <c r="BB63" s="203">
        <v>1.71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194.35</v>
      </c>
      <c r="L64" s="203">
        <v>10.68</v>
      </c>
      <c r="M64" s="203">
        <v>48.2</v>
      </c>
      <c r="N64" s="203">
        <v>29.35</v>
      </c>
      <c r="O64" s="203">
        <v>53.94</v>
      </c>
      <c r="P64" s="203">
        <v>13.29</v>
      </c>
      <c r="Q64" s="203">
        <v>5.59</v>
      </c>
      <c r="R64" s="203">
        <v>12.21</v>
      </c>
      <c r="S64" s="203">
        <v>7.32</v>
      </c>
      <c r="T64" s="203">
        <v>1</v>
      </c>
      <c r="U64" s="203">
        <v>49.78</v>
      </c>
      <c r="V64" s="203">
        <v>4.12</v>
      </c>
      <c r="W64" s="203">
        <v>13.23</v>
      </c>
      <c r="X64" s="203">
        <v>41.13</v>
      </c>
      <c r="Y64" s="203">
        <v>0</v>
      </c>
      <c r="Z64">
        <v>0</v>
      </c>
      <c r="AA64" s="203">
        <v>15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57.72</v>
      </c>
      <c r="AQ64" s="203">
        <v>19.239999999999998</v>
      </c>
      <c r="AR64" s="203">
        <v>45.5</v>
      </c>
      <c r="AS64" s="203">
        <v>3.3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4.6500000000000004</v>
      </c>
      <c r="AZ64" s="203">
        <v>0</v>
      </c>
      <c r="BA64" s="203">
        <v>0.62</v>
      </c>
      <c r="BB64" s="203">
        <v>1.71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194.35</v>
      </c>
      <c r="L65" s="203">
        <v>10.28</v>
      </c>
      <c r="M65" s="203">
        <v>42.32</v>
      </c>
      <c r="N65" s="203">
        <v>30.16</v>
      </c>
      <c r="O65" s="203">
        <v>77.290000000000006</v>
      </c>
      <c r="P65" s="203">
        <v>34</v>
      </c>
      <c r="Q65" s="203">
        <v>5.59</v>
      </c>
      <c r="R65" s="203">
        <v>12.21</v>
      </c>
      <c r="S65" s="203">
        <v>7.32</v>
      </c>
      <c r="T65" s="203">
        <v>1</v>
      </c>
      <c r="U65" s="203">
        <v>49.78</v>
      </c>
      <c r="V65" s="203">
        <v>4.12</v>
      </c>
      <c r="W65" s="203">
        <v>13.11</v>
      </c>
      <c r="X65" s="203">
        <v>37.450000000000003</v>
      </c>
      <c r="Y65" s="203">
        <v>0</v>
      </c>
      <c r="Z65">
        <v>0</v>
      </c>
      <c r="AA65" s="203">
        <v>15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57.72</v>
      </c>
      <c r="AQ65" s="203">
        <v>19.239999999999998</v>
      </c>
      <c r="AR65" s="203">
        <v>45.5</v>
      </c>
      <c r="AS65" s="203">
        <v>2.5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4.6500000000000004</v>
      </c>
      <c r="AZ65" s="203">
        <v>0</v>
      </c>
      <c r="BA65" s="203">
        <v>1.25</v>
      </c>
      <c r="BB65" s="203">
        <v>1.71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194.35</v>
      </c>
      <c r="L66" s="203">
        <v>10.28</v>
      </c>
      <c r="M66" s="203">
        <v>42.32</v>
      </c>
      <c r="N66" s="203">
        <v>30.16</v>
      </c>
      <c r="O66" s="203">
        <v>77.290000000000006</v>
      </c>
      <c r="P66" s="203">
        <v>34</v>
      </c>
      <c r="Q66" s="203">
        <v>5.59</v>
      </c>
      <c r="R66" s="203">
        <v>12.21</v>
      </c>
      <c r="S66" s="203">
        <v>7.32</v>
      </c>
      <c r="T66" s="203">
        <v>1</v>
      </c>
      <c r="U66" s="203">
        <v>49.78</v>
      </c>
      <c r="V66" s="203">
        <v>4.12</v>
      </c>
      <c r="W66" s="203">
        <v>13.11</v>
      </c>
      <c r="X66" s="203">
        <v>37.299999999999997</v>
      </c>
      <c r="Y66" s="203">
        <v>0</v>
      </c>
      <c r="Z66">
        <v>0</v>
      </c>
      <c r="AA66" s="203">
        <v>15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57.72</v>
      </c>
      <c r="AQ66" s="203">
        <v>19.239999999999998</v>
      </c>
      <c r="AR66" s="203">
        <v>45.5</v>
      </c>
      <c r="AS66" s="203">
        <v>2.5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4.6500000000000004</v>
      </c>
      <c r="AZ66" s="203">
        <v>0</v>
      </c>
      <c r="BA66" s="203">
        <v>1.25</v>
      </c>
      <c r="BB66" s="203">
        <v>1.71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251.59</v>
      </c>
      <c r="L67" s="203">
        <v>10.28</v>
      </c>
      <c r="M67" s="203">
        <v>35.299999999999997</v>
      </c>
      <c r="N67" s="203">
        <v>29.35</v>
      </c>
      <c r="O67" s="203">
        <v>74.349999999999994</v>
      </c>
      <c r="P67" s="203">
        <v>32.64</v>
      </c>
      <c r="Q67" s="203">
        <v>5.28</v>
      </c>
      <c r="R67" s="203">
        <v>11.05</v>
      </c>
      <c r="S67" s="203">
        <v>7.32</v>
      </c>
      <c r="T67" s="203">
        <v>1</v>
      </c>
      <c r="U67" s="203">
        <v>49.78</v>
      </c>
      <c r="V67" s="203">
        <v>4.12</v>
      </c>
      <c r="W67" s="203">
        <v>12.01</v>
      </c>
      <c r="X67" s="203">
        <v>35.82</v>
      </c>
      <c r="Y67" s="203">
        <v>0</v>
      </c>
      <c r="Z67">
        <v>0</v>
      </c>
      <c r="AA67" s="203">
        <v>15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57.72</v>
      </c>
      <c r="AQ67" s="203">
        <v>19.239999999999998</v>
      </c>
      <c r="AR67" s="203">
        <v>45.5</v>
      </c>
      <c r="AS67" s="203">
        <v>2.5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4.6500000000000004</v>
      </c>
      <c r="AZ67" s="203">
        <v>0</v>
      </c>
      <c r="BA67" s="203">
        <v>1.25</v>
      </c>
      <c r="BB67" s="203">
        <v>1.71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271.5</v>
      </c>
      <c r="L68" s="203">
        <v>10.28</v>
      </c>
      <c r="M68" s="203">
        <v>58.27</v>
      </c>
      <c r="N68" s="203">
        <v>50.84</v>
      </c>
      <c r="O68" s="203">
        <v>74.349999999999994</v>
      </c>
      <c r="P68" s="203">
        <v>32.64</v>
      </c>
      <c r="Q68" s="203">
        <v>5.28</v>
      </c>
      <c r="R68" s="203">
        <v>11.05</v>
      </c>
      <c r="S68" s="203">
        <v>7.32</v>
      </c>
      <c r="T68" s="203">
        <v>1</v>
      </c>
      <c r="U68" s="203">
        <v>49.78</v>
      </c>
      <c r="V68" s="203">
        <v>4.12</v>
      </c>
      <c r="W68" s="203">
        <v>19.36</v>
      </c>
      <c r="X68" s="203">
        <v>62.65</v>
      </c>
      <c r="Y68" s="203">
        <v>0</v>
      </c>
      <c r="Z68">
        <v>0</v>
      </c>
      <c r="AA68" s="203">
        <v>15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57.72</v>
      </c>
      <c r="AQ68" s="203">
        <v>19.239999999999998</v>
      </c>
      <c r="AR68" s="203">
        <v>45.5</v>
      </c>
      <c r="AS68" s="203">
        <v>2.5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4.6500000000000004</v>
      </c>
      <c r="AZ68" s="203">
        <v>0</v>
      </c>
      <c r="BA68" s="203">
        <v>1.25</v>
      </c>
      <c r="BB68" s="203">
        <v>1.71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271.5</v>
      </c>
      <c r="L69" s="203">
        <v>10.28</v>
      </c>
      <c r="M69" s="203">
        <v>64.19</v>
      </c>
      <c r="N69" s="203">
        <v>53.36</v>
      </c>
      <c r="O69" s="203">
        <v>74.349999999999994</v>
      </c>
      <c r="P69" s="203">
        <v>32.64</v>
      </c>
      <c r="Q69" s="203">
        <v>5.68</v>
      </c>
      <c r="R69" s="203">
        <v>11.89</v>
      </c>
      <c r="S69" s="203">
        <v>7.85</v>
      </c>
      <c r="T69" s="203">
        <v>1</v>
      </c>
      <c r="U69" s="203">
        <v>49.78</v>
      </c>
      <c r="V69" s="203">
        <v>4.12</v>
      </c>
      <c r="W69" s="203">
        <v>13.65</v>
      </c>
      <c r="X69" s="203">
        <v>42.33</v>
      </c>
      <c r="Y69" s="203">
        <v>0</v>
      </c>
      <c r="Z69">
        <v>0</v>
      </c>
      <c r="AA69" s="203">
        <v>15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57.72</v>
      </c>
      <c r="AQ69" s="203">
        <v>19.239999999999998</v>
      </c>
      <c r="AR69" s="203">
        <v>45.5</v>
      </c>
      <c r="AS69" s="203">
        <v>2.5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4.6500000000000004</v>
      </c>
      <c r="AZ69" s="203">
        <v>0</v>
      </c>
      <c r="BA69" s="203">
        <v>1.25</v>
      </c>
      <c r="BB69" s="203">
        <v>1.71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271.5</v>
      </c>
      <c r="L70" s="203">
        <v>10.28</v>
      </c>
      <c r="M70" s="203">
        <v>64.319999999999993</v>
      </c>
      <c r="N70" s="203">
        <v>53.36</v>
      </c>
      <c r="O70" s="203">
        <v>74.349999999999994</v>
      </c>
      <c r="P70" s="203">
        <v>32.64</v>
      </c>
      <c r="Q70" s="203">
        <v>5.68</v>
      </c>
      <c r="R70" s="203">
        <v>11.89</v>
      </c>
      <c r="S70" s="203">
        <v>7.85</v>
      </c>
      <c r="T70" s="203">
        <v>1</v>
      </c>
      <c r="U70" s="203">
        <v>49.78</v>
      </c>
      <c r="V70" s="203">
        <v>4.12</v>
      </c>
      <c r="W70" s="203">
        <v>13.65</v>
      </c>
      <c r="X70" s="203">
        <v>41.08</v>
      </c>
      <c r="Y70" s="203">
        <v>0</v>
      </c>
      <c r="Z70">
        <v>0</v>
      </c>
      <c r="AA70" s="203">
        <v>15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57.72</v>
      </c>
      <c r="AQ70" s="203">
        <v>19.239999999999998</v>
      </c>
      <c r="AR70" s="203">
        <v>45.5</v>
      </c>
      <c r="AS70" s="203">
        <v>2.5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4.6500000000000004</v>
      </c>
      <c r="AZ70" s="203">
        <v>0</v>
      </c>
      <c r="BA70" s="203">
        <v>1.25</v>
      </c>
      <c r="BB70" s="203">
        <v>1.71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271.5</v>
      </c>
      <c r="L71" s="203">
        <v>10.32</v>
      </c>
      <c r="M71" s="203">
        <v>64.33</v>
      </c>
      <c r="N71" s="203">
        <v>53.36</v>
      </c>
      <c r="O71" s="203">
        <v>74.349999999999994</v>
      </c>
      <c r="P71" s="203">
        <v>32.64</v>
      </c>
      <c r="Q71" s="203">
        <v>5.74</v>
      </c>
      <c r="R71" s="203">
        <v>11.77</v>
      </c>
      <c r="S71" s="203">
        <v>7.85</v>
      </c>
      <c r="T71" s="203">
        <v>1</v>
      </c>
      <c r="U71" s="203">
        <v>49.78</v>
      </c>
      <c r="V71" s="203">
        <v>4.12</v>
      </c>
      <c r="W71" s="203">
        <v>13.16</v>
      </c>
      <c r="X71" s="203">
        <v>39.11</v>
      </c>
      <c r="Y71" s="203">
        <v>0</v>
      </c>
      <c r="Z71">
        <v>0</v>
      </c>
      <c r="AA71" s="203">
        <v>15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84.03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57.72</v>
      </c>
      <c r="AQ71" s="203">
        <v>19.239999999999998</v>
      </c>
      <c r="AR71" s="203">
        <v>45.5</v>
      </c>
      <c r="AS71" s="203">
        <v>2.4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4.6500000000000004</v>
      </c>
      <c r="AZ71" s="203">
        <v>0</v>
      </c>
      <c r="BA71" s="203">
        <v>1.25</v>
      </c>
      <c r="BB71" s="203">
        <v>1.71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271.5</v>
      </c>
      <c r="L72" s="203">
        <v>10.32</v>
      </c>
      <c r="M72" s="203">
        <v>64.19</v>
      </c>
      <c r="N72" s="203">
        <v>53.36</v>
      </c>
      <c r="O72" s="203">
        <v>74.349999999999994</v>
      </c>
      <c r="P72" s="203">
        <v>32.64</v>
      </c>
      <c r="Q72" s="203">
        <v>5.74</v>
      </c>
      <c r="R72" s="203">
        <v>11.77</v>
      </c>
      <c r="S72" s="203">
        <v>7.85</v>
      </c>
      <c r="T72" s="203">
        <v>1</v>
      </c>
      <c r="U72" s="203">
        <v>49.78</v>
      </c>
      <c r="V72" s="203">
        <v>4.12</v>
      </c>
      <c r="W72" s="203">
        <v>13.16</v>
      </c>
      <c r="X72" s="203">
        <v>39.11</v>
      </c>
      <c r="Y72" s="203">
        <v>0</v>
      </c>
      <c r="Z72">
        <v>0</v>
      </c>
      <c r="AA72" s="203">
        <v>15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84.03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57.72</v>
      </c>
      <c r="AQ72" s="203">
        <v>19.239999999999998</v>
      </c>
      <c r="AR72" s="203">
        <v>39.340000000000003</v>
      </c>
      <c r="AS72" s="203">
        <v>2.4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4.6500000000000004</v>
      </c>
      <c r="AZ72" s="203">
        <v>0</v>
      </c>
      <c r="BA72" s="203">
        <v>1.25</v>
      </c>
      <c r="BB72" s="203">
        <v>1.71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269.33</v>
      </c>
      <c r="L73" s="203">
        <v>13.09</v>
      </c>
      <c r="M73" s="203">
        <v>64.19</v>
      </c>
      <c r="N73" s="203">
        <v>53.36</v>
      </c>
      <c r="O73" s="203">
        <v>74.349999999999994</v>
      </c>
      <c r="P73" s="203">
        <v>32.64</v>
      </c>
      <c r="Q73" s="203">
        <v>6.05</v>
      </c>
      <c r="R73" s="203">
        <v>11.33</v>
      </c>
      <c r="S73" s="203">
        <v>6.17</v>
      </c>
      <c r="T73" s="203">
        <v>1</v>
      </c>
      <c r="U73" s="203">
        <v>49.78</v>
      </c>
      <c r="V73" s="203">
        <v>3.84</v>
      </c>
      <c r="W73" s="203">
        <v>13.94</v>
      </c>
      <c r="X73" s="203">
        <v>42.2</v>
      </c>
      <c r="Y73" s="203">
        <v>0</v>
      </c>
      <c r="Z73">
        <v>0</v>
      </c>
      <c r="AA73" s="203">
        <v>15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84.03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57.71</v>
      </c>
      <c r="AQ73" s="203">
        <v>19.239999999999998</v>
      </c>
      <c r="AR73" s="203">
        <v>24.12</v>
      </c>
      <c r="AS73" s="203">
        <v>2.4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4.6500000000000004</v>
      </c>
      <c r="AZ73" s="203">
        <v>1.08</v>
      </c>
      <c r="BA73" s="203">
        <v>1.25</v>
      </c>
      <c r="BB73" s="203">
        <v>1.71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269.33</v>
      </c>
      <c r="L74" s="203">
        <v>13.31</v>
      </c>
      <c r="M74" s="203">
        <v>64.19</v>
      </c>
      <c r="N74" s="203">
        <v>53.36</v>
      </c>
      <c r="O74" s="203">
        <v>74.349999999999994</v>
      </c>
      <c r="P74" s="203">
        <v>32.64</v>
      </c>
      <c r="Q74" s="203">
        <v>5.08</v>
      </c>
      <c r="R74" s="203">
        <v>10.63</v>
      </c>
      <c r="S74" s="203">
        <v>6.71</v>
      </c>
      <c r="T74" s="203">
        <v>1</v>
      </c>
      <c r="U74" s="203">
        <v>49.78</v>
      </c>
      <c r="V74" s="203">
        <v>3.99</v>
      </c>
      <c r="W74" s="203">
        <v>16.14</v>
      </c>
      <c r="X74" s="203">
        <v>42.2</v>
      </c>
      <c r="Y74" s="203">
        <v>0</v>
      </c>
      <c r="Z74">
        <v>0</v>
      </c>
      <c r="AA74" s="203">
        <v>15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84.03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57.71</v>
      </c>
      <c r="AQ74" s="203">
        <v>19.239999999999998</v>
      </c>
      <c r="AR74" s="203">
        <v>12.07</v>
      </c>
      <c r="AS74" s="203">
        <v>2.4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4.6500000000000004</v>
      </c>
      <c r="AZ74" s="203">
        <v>2.15</v>
      </c>
      <c r="BA74" s="203">
        <v>1.25</v>
      </c>
      <c r="BB74" s="203">
        <v>1.71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269.44</v>
      </c>
      <c r="L75" s="203">
        <v>17.28</v>
      </c>
      <c r="M75" s="203">
        <v>64.19</v>
      </c>
      <c r="N75" s="203">
        <v>53.36</v>
      </c>
      <c r="O75" s="203">
        <v>74.349999999999994</v>
      </c>
      <c r="P75" s="203">
        <v>32.64</v>
      </c>
      <c r="Q75" s="203">
        <v>8.18</v>
      </c>
      <c r="R75" s="203">
        <v>17.23</v>
      </c>
      <c r="S75" s="203">
        <v>10.98</v>
      </c>
      <c r="T75" s="203">
        <v>0.78</v>
      </c>
      <c r="U75" s="203">
        <v>49.78</v>
      </c>
      <c r="V75" s="203">
        <v>5.87</v>
      </c>
      <c r="W75" s="203">
        <v>19.36</v>
      </c>
      <c r="X75" s="203">
        <v>62.65</v>
      </c>
      <c r="Y75" s="203">
        <v>0</v>
      </c>
      <c r="Z75">
        <v>0</v>
      </c>
      <c r="AA75" s="203">
        <v>15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84.03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117.57</v>
      </c>
      <c r="AQ75" s="203">
        <v>38.11</v>
      </c>
      <c r="AR75" s="203">
        <v>0</v>
      </c>
      <c r="AS75" s="203">
        <v>5.77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4.6500000000000004</v>
      </c>
      <c r="AZ75" s="203">
        <v>3.21</v>
      </c>
      <c r="BA75" s="203">
        <v>1.82</v>
      </c>
      <c r="BB75" s="203">
        <v>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269.33</v>
      </c>
      <c r="L76" s="203">
        <v>17.28</v>
      </c>
      <c r="M76" s="203">
        <v>64.19</v>
      </c>
      <c r="N76" s="203">
        <v>53.36</v>
      </c>
      <c r="O76" s="203">
        <v>74.349999999999994</v>
      </c>
      <c r="P76" s="203">
        <v>32.64</v>
      </c>
      <c r="Q76" s="203">
        <v>9.11</v>
      </c>
      <c r="R76" s="203">
        <v>19.239999999999998</v>
      </c>
      <c r="S76" s="203">
        <v>11.64</v>
      </c>
      <c r="T76" s="203">
        <v>1.31</v>
      </c>
      <c r="U76" s="203">
        <v>49.78</v>
      </c>
      <c r="V76" s="203">
        <v>5.87</v>
      </c>
      <c r="W76" s="203">
        <v>19.36</v>
      </c>
      <c r="X76" s="203">
        <v>62.65</v>
      </c>
      <c r="Y76" s="203">
        <v>0</v>
      </c>
      <c r="Z76">
        <v>0</v>
      </c>
      <c r="AA76" s="203">
        <v>15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84.03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117.57</v>
      </c>
      <c r="AQ76" s="203">
        <v>38.11</v>
      </c>
      <c r="AR76" s="203">
        <v>0</v>
      </c>
      <c r="AS76" s="203">
        <v>5.77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4.6500000000000004</v>
      </c>
      <c r="AZ76" s="203">
        <v>4.29</v>
      </c>
      <c r="BA76" s="203">
        <v>2.4300000000000002</v>
      </c>
      <c r="BB76" s="203">
        <v>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305</v>
      </c>
      <c r="L77" s="203">
        <v>17.28</v>
      </c>
      <c r="M77" s="203">
        <v>64.19</v>
      </c>
      <c r="N77" s="203">
        <v>52.9</v>
      </c>
      <c r="O77" s="203">
        <v>74.349999999999994</v>
      </c>
      <c r="P77" s="203">
        <v>32.64</v>
      </c>
      <c r="Q77" s="203">
        <v>9.09</v>
      </c>
      <c r="R77" s="203">
        <v>19.239999999999998</v>
      </c>
      <c r="S77" s="203">
        <v>11.64</v>
      </c>
      <c r="T77" s="203">
        <v>1.79</v>
      </c>
      <c r="U77" s="203">
        <v>49.78</v>
      </c>
      <c r="V77" s="203">
        <v>5.87</v>
      </c>
      <c r="W77" s="203">
        <v>19.36</v>
      </c>
      <c r="X77" s="203">
        <v>62.65</v>
      </c>
      <c r="Y77" s="203">
        <v>0</v>
      </c>
      <c r="Z77">
        <v>0</v>
      </c>
      <c r="AA77" s="203">
        <v>15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84.03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117.57</v>
      </c>
      <c r="AQ77" s="203">
        <v>38.11</v>
      </c>
      <c r="AR77" s="203">
        <v>0</v>
      </c>
      <c r="AS77" s="203">
        <v>5.77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4.51</v>
      </c>
      <c r="AZ77" s="203">
        <v>4.29</v>
      </c>
      <c r="BA77" s="203">
        <v>3.01</v>
      </c>
      <c r="BB77" s="203">
        <v>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296.20999999999998</v>
      </c>
      <c r="L78" s="203">
        <v>13.03</v>
      </c>
      <c r="M78" s="203">
        <v>64.19</v>
      </c>
      <c r="N78" s="203">
        <v>52.9</v>
      </c>
      <c r="O78" s="203">
        <v>74.349999999999994</v>
      </c>
      <c r="P78" s="203">
        <v>32.64</v>
      </c>
      <c r="Q78" s="203">
        <v>9.09</v>
      </c>
      <c r="R78" s="203">
        <v>19.239999999999998</v>
      </c>
      <c r="S78" s="203">
        <v>11.62</v>
      </c>
      <c r="T78" s="203">
        <v>1.81</v>
      </c>
      <c r="U78" s="203">
        <v>49.78</v>
      </c>
      <c r="V78" s="203">
        <v>5.87</v>
      </c>
      <c r="W78" s="203">
        <v>19.36</v>
      </c>
      <c r="X78" s="203">
        <v>62.65</v>
      </c>
      <c r="Y78" s="203">
        <v>0</v>
      </c>
      <c r="Z78">
        <v>0</v>
      </c>
      <c r="AA78" s="203">
        <v>15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84.03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117.57</v>
      </c>
      <c r="AQ78" s="203">
        <v>38.11</v>
      </c>
      <c r="AR78" s="203">
        <v>0</v>
      </c>
      <c r="AS78" s="203">
        <v>5.77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4.51</v>
      </c>
      <c r="AZ78" s="203">
        <v>4.29</v>
      </c>
      <c r="BA78" s="203">
        <v>3.01</v>
      </c>
      <c r="BB78" s="203">
        <v>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289.44</v>
      </c>
      <c r="L79" s="203">
        <v>13.1</v>
      </c>
      <c r="M79" s="203">
        <v>64.19</v>
      </c>
      <c r="N79" s="203">
        <v>52.9</v>
      </c>
      <c r="O79" s="203">
        <v>74.349999999999994</v>
      </c>
      <c r="P79" s="203">
        <v>32.64</v>
      </c>
      <c r="Q79" s="203">
        <v>9.09</v>
      </c>
      <c r="R79" s="203">
        <v>19.239999999999998</v>
      </c>
      <c r="S79" s="203">
        <v>11.62</v>
      </c>
      <c r="T79" s="203">
        <v>1.81</v>
      </c>
      <c r="U79" s="203">
        <v>49.78</v>
      </c>
      <c r="V79" s="203">
        <v>5.87</v>
      </c>
      <c r="W79" s="203">
        <v>19.36</v>
      </c>
      <c r="X79" s="203">
        <v>62.65</v>
      </c>
      <c r="Y79" s="203">
        <v>0</v>
      </c>
      <c r="Z79">
        <v>0</v>
      </c>
      <c r="AA79" s="203">
        <v>15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117.57</v>
      </c>
      <c r="AQ79" s="203">
        <v>38.11</v>
      </c>
      <c r="AR79" s="203">
        <v>0</v>
      </c>
      <c r="AS79" s="203">
        <v>5.77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4.51</v>
      </c>
      <c r="AZ79" s="203">
        <v>4.29</v>
      </c>
      <c r="BA79" s="203">
        <v>3.01</v>
      </c>
      <c r="BB79" s="203">
        <v>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328.98</v>
      </c>
      <c r="L80" s="203">
        <v>13.1</v>
      </c>
      <c r="M80" s="203">
        <v>64.19</v>
      </c>
      <c r="N80" s="203">
        <v>52.9</v>
      </c>
      <c r="O80" s="203">
        <v>74.349999999999994</v>
      </c>
      <c r="P80" s="203">
        <v>32.64</v>
      </c>
      <c r="Q80" s="203">
        <v>9.09</v>
      </c>
      <c r="R80" s="203">
        <v>19.239999999999998</v>
      </c>
      <c r="S80" s="203">
        <v>11.62</v>
      </c>
      <c r="T80" s="203">
        <v>1.81</v>
      </c>
      <c r="U80" s="203">
        <v>49.78</v>
      </c>
      <c r="V80" s="203">
        <v>5.87</v>
      </c>
      <c r="W80" s="203">
        <v>19.36</v>
      </c>
      <c r="X80" s="203">
        <v>62.65</v>
      </c>
      <c r="Y80" s="203">
        <v>0</v>
      </c>
      <c r="Z80">
        <v>0</v>
      </c>
      <c r="AA80" s="203">
        <v>15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117.57</v>
      </c>
      <c r="AQ80" s="203">
        <v>38.11</v>
      </c>
      <c r="AR80" s="203">
        <v>0</v>
      </c>
      <c r="AS80" s="203">
        <v>5.77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4.51</v>
      </c>
      <c r="AZ80" s="203">
        <v>4.29</v>
      </c>
      <c r="BA80" s="203">
        <v>3.01</v>
      </c>
      <c r="BB80" s="203">
        <v>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321.82</v>
      </c>
      <c r="L81" s="203">
        <v>13.1</v>
      </c>
      <c r="M81" s="203">
        <v>64.319999999999993</v>
      </c>
      <c r="N81" s="203">
        <v>52.9</v>
      </c>
      <c r="O81" s="203">
        <v>74.349999999999994</v>
      </c>
      <c r="P81" s="203">
        <v>32.64</v>
      </c>
      <c r="Q81" s="203">
        <v>9.09</v>
      </c>
      <c r="R81" s="203">
        <v>19.239999999999998</v>
      </c>
      <c r="S81" s="203">
        <v>11.62</v>
      </c>
      <c r="T81" s="203">
        <v>1.81</v>
      </c>
      <c r="U81" s="203">
        <v>49.78</v>
      </c>
      <c r="V81" s="203">
        <v>5.87</v>
      </c>
      <c r="W81" s="203">
        <v>19.36</v>
      </c>
      <c r="X81" s="203">
        <v>62.65</v>
      </c>
      <c r="Y81" s="203">
        <v>0</v>
      </c>
      <c r="Z81">
        <v>0</v>
      </c>
      <c r="AA81" s="203">
        <v>15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117.57</v>
      </c>
      <c r="AQ81" s="203">
        <v>38.11</v>
      </c>
      <c r="AR81" s="203">
        <v>0</v>
      </c>
      <c r="AS81" s="203">
        <v>5.77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4.51</v>
      </c>
      <c r="AZ81" s="203">
        <v>4.29</v>
      </c>
      <c r="BA81" s="203">
        <v>3.01</v>
      </c>
      <c r="BB81" s="203">
        <v>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321.82</v>
      </c>
      <c r="L82" s="203">
        <v>13.1</v>
      </c>
      <c r="M82" s="203">
        <v>64.319999999999993</v>
      </c>
      <c r="N82" s="203">
        <v>52.9</v>
      </c>
      <c r="O82" s="203">
        <v>74.349999999999994</v>
      </c>
      <c r="P82" s="203">
        <v>32.64</v>
      </c>
      <c r="Q82" s="203">
        <v>9.09</v>
      </c>
      <c r="R82" s="203">
        <v>19.239999999999998</v>
      </c>
      <c r="S82" s="203">
        <v>11.62</v>
      </c>
      <c r="T82" s="203">
        <v>1.81</v>
      </c>
      <c r="U82" s="203">
        <v>49.78</v>
      </c>
      <c r="V82" s="203">
        <v>5.87</v>
      </c>
      <c r="W82" s="203">
        <v>19.36</v>
      </c>
      <c r="X82" s="203">
        <v>62.65</v>
      </c>
      <c r="Y82" s="203">
        <v>0</v>
      </c>
      <c r="Z82">
        <v>0</v>
      </c>
      <c r="AA82" s="203">
        <v>15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117.57</v>
      </c>
      <c r="AQ82" s="203">
        <v>38.11</v>
      </c>
      <c r="AR82" s="203">
        <v>0</v>
      </c>
      <c r="AS82" s="203">
        <v>5.77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4.51</v>
      </c>
      <c r="AZ82" s="203">
        <v>4.29</v>
      </c>
      <c r="BA82" s="203">
        <v>3.01</v>
      </c>
      <c r="BB82" s="203">
        <v>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324.94</v>
      </c>
      <c r="L83" s="203">
        <v>13.1</v>
      </c>
      <c r="M83" s="203">
        <v>64.19</v>
      </c>
      <c r="N83" s="203">
        <v>52.9</v>
      </c>
      <c r="O83" s="203">
        <v>74.349999999999994</v>
      </c>
      <c r="P83" s="203">
        <v>32.64</v>
      </c>
      <c r="Q83" s="203">
        <v>9.09</v>
      </c>
      <c r="R83" s="203">
        <v>19.239999999999998</v>
      </c>
      <c r="S83" s="203">
        <v>11.62</v>
      </c>
      <c r="T83" s="203">
        <v>1.81</v>
      </c>
      <c r="U83" s="203">
        <v>49.78</v>
      </c>
      <c r="V83" s="203">
        <v>5.87</v>
      </c>
      <c r="W83" s="203">
        <v>19.36</v>
      </c>
      <c r="X83" s="203">
        <v>62.65</v>
      </c>
      <c r="Y83" s="203">
        <v>0</v>
      </c>
      <c r="Z83">
        <v>0</v>
      </c>
      <c r="AA83" s="203">
        <v>15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117.57</v>
      </c>
      <c r="AQ83" s="203">
        <v>38.11</v>
      </c>
      <c r="AR83" s="203">
        <v>0</v>
      </c>
      <c r="AS83" s="203">
        <v>5.77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4.51</v>
      </c>
      <c r="AZ83" s="203">
        <v>4.3899999999999997</v>
      </c>
      <c r="BA83" s="203">
        <v>3.01</v>
      </c>
      <c r="BB83" s="203">
        <v>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324.94</v>
      </c>
      <c r="L84" s="203">
        <v>13.03</v>
      </c>
      <c r="M84" s="203">
        <v>64.19</v>
      </c>
      <c r="N84" s="203">
        <v>52.9</v>
      </c>
      <c r="O84" s="203">
        <v>74.349999999999994</v>
      </c>
      <c r="P84" s="203">
        <v>32.64</v>
      </c>
      <c r="Q84" s="203">
        <v>9.11</v>
      </c>
      <c r="R84" s="203">
        <v>19.239999999999998</v>
      </c>
      <c r="S84" s="203">
        <v>11.64</v>
      </c>
      <c r="T84" s="203">
        <v>1.81</v>
      </c>
      <c r="U84" s="203">
        <v>49.78</v>
      </c>
      <c r="V84" s="203">
        <v>5.87</v>
      </c>
      <c r="W84" s="203">
        <v>19.36</v>
      </c>
      <c r="X84" s="203">
        <v>62.65</v>
      </c>
      <c r="Y84" s="203">
        <v>0</v>
      </c>
      <c r="Z84">
        <v>0</v>
      </c>
      <c r="AA84" s="203">
        <v>15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117.57</v>
      </c>
      <c r="AQ84" s="203">
        <v>38.11</v>
      </c>
      <c r="AR84" s="203">
        <v>0</v>
      </c>
      <c r="AS84" s="203">
        <v>5.77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4.51</v>
      </c>
      <c r="AZ84" s="203">
        <v>4.3899999999999997</v>
      </c>
      <c r="BA84" s="203">
        <v>2.77</v>
      </c>
      <c r="BB84" s="203">
        <v>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330.05</v>
      </c>
      <c r="L85" s="203">
        <v>13.1</v>
      </c>
      <c r="M85" s="203">
        <v>64.19</v>
      </c>
      <c r="N85" s="203">
        <v>52.9</v>
      </c>
      <c r="O85" s="203">
        <v>74.349999999999994</v>
      </c>
      <c r="P85" s="203">
        <v>32.64</v>
      </c>
      <c r="Q85" s="203">
        <v>9.11</v>
      </c>
      <c r="R85" s="203">
        <v>19.239999999999998</v>
      </c>
      <c r="S85" s="203">
        <v>11.64</v>
      </c>
      <c r="T85" s="203">
        <v>1.81</v>
      </c>
      <c r="U85" s="203">
        <v>49.78</v>
      </c>
      <c r="V85" s="203">
        <v>5.87</v>
      </c>
      <c r="W85" s="203">
        <v>19.36</v>
      </c>
      <c r="X85" s="203">
        <v>62.65</v>
      </c>
      <c r="Y85" s="203">
        <v>0</v>
      </c>
      <c r="Z85">
        <v>0</v>
      </c>
      <c r="AA85" s="203">
        <v>15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117.57</v>
      </c>
      <c r="AQ85" s="203">
        <v>38.11</v>
      </c>
      <c r="AR85" s="203">
        <v>0</v>
      </c>
      <c r="AS85" s="203">
        <v>5.77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4.51</v>
      </c>
      <c r="AZ85" s="203">
        <v>3.21</v>
      </c>
      <c r="BA85" s="203">
        <v>2.77</v>
      </c>
      <c r="BB85" s="203">
        <v>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330.05</v>
      </c>
      <c r="L86" s="203">
        <v>13.03</v>
      </c>
      <c r="M86" s="203">
        <v>64.319999999999993</v>
      </c>
      <c r="N86" s="203">
        <v>53.36</v>
      </c>
      <c r="O86" s="203">
        <v>74.349999999999994</v>
      </c>
      <c r="P86" s="203">
        <v>32.64</v>
      </c>
      <c r="Q86" s="203">
        <v>9.11</v>
      </c>
      <c r="R86" s="203">
        <v>19.239999999999998</v>
      </c>
      <c r="S86" s="203">
        <v>11.64</v>
      </c>
      <c r="T86" s="203">
        <v>1.81</v>
      </c>
      <c r="U86" s="203">
        <v>49.78</v>
      </c>
      <c r="V86" s="203">
        <v>5.87</v>
      </c>
      <c r="W86" s="203">
        <v>19.36</v>
      </c>
      <c r="X86" s="203">
        <v>62.65</v>
      </c>
      <c r="Y86" s="203">
        <v>0</v>
      </c>
      <c r="Z86">
        <v>0</v>
      </c>
      <c r="AA86" s="203">
        <v>15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117.57</v>
      </c>
      <c r="AQ86" s="203">
        <v>38.11</v>
      </c>
      <c r="AR86" s="203">
        <v>0</v>
      </c>
      <c r="AS86" s="203">
        <v>5.77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4.51</v>
      </c>
      <c r="AZ86" s="203">
        <v>3.21</v>
      </c>
      <c r="BA86" s="203">
        <v>2.77</v>
      </c>
      <c r="BB86" s="203">
        <v>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386.28</v>
      </c>
      <c r="L87" s="203">
        <v>13.03</v>
      </c>
      <c r="M87" s="203">
        <v>64.19</v>
      </c>
      <c r="N87" s="203">
        <v>53.36</v>
      </c>
      <c r="O87" s="203">
        <v>74.349999999999994</v>
      </c>
      <c r="P87" s="203">
        <v>32.64</v>
      </c>
      <c r="Q87" s="203">
        <v>9.11</v>
      </c>
      <c r="R87" s="203">
        <v>19.239999999999998</v>
      </c>
      <c r="S87" s="203">
        <v>11.64</v>
      </c>
      <c r="T87" s="203">
        <v>1.81</v>
      </c>
      <c r="U87" s="203">
        <v>49.78</v>
      </c>
      <c r="V87" s="203">
        <v>5.87</v>
      </c>
      <c r="W87" s="203">
        <v>19.36</v>
      </c>
      <c r="X87" s="203">
        <v>62.65</v>
      </c>
      <c r="Y87" s="203">
        <v>0</v>
      </c>
      <c r="Z87">
        <v>0</v>
      </c>
      <c r="AA87" s="203">
        <v>15.08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117.57</v>
      </c>
      <c r="AQ87" s="203">
        <v>38.11</v>
      </c>
      <c r="AR87" s="203">
        <v>0</v>
      </c>
      <c r="AS87" s="203">
        <v>5.77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4.51</v>
      </c>
      <c r="AZ87" s="203">
        <v>3.21</v>
      </c>
      <c r="BA87" s="203">
        <v>2.77</v>
      </c>
      <c r="BB87" s="203">
        <v>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386.28</v>
      </c>
      <c r="L88" s="203">
        <v>13.7</v>
      </c>
      <c r="M88" s="203">
        <v>64.19</v>
      </c>
      <c r="N88" s="203">
        <v>53.36</v>
      </c>
      <c r="O88" s="203">
        <v>74.349999999999994</v>
      </c>
      <c r="P88" s="203">
        <v>32.64</v>
      </c>
      <c r="Q88" s="203">
        <v>9.11</v>
      </c>
      <c r="R88" s="203">
        <v>19.239999999999998</v>
      </c>
      <c r="S88" s="203">
        <v>11.64</v>
      </c>
      <c r="T88" s="203">
        <v>1.81</v>
      </c>
      <c r="U88" s="203">
        <v>49.78</v>
      </c>
      <c r="V88" s="203">
        <v>5.87</v>
      </c>
      <c r="W88" s="203">
        <v>19.36</v>
      </c>
      <c r="X88" s="203">
        <v>62.65</v>
      </c>
      <c r="Y88" s="203">
        <v>0</v>
      </c>
      <c r="Z88">
        <v>0</v>
      </c>
      <c r="AA88" s="203">
        <v>15.08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84.03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117.57</v>
      </c>
      <c r="AQ88" s="203">
        <v>38.11</v>
      </c>
      <c r="AR88" s="203">
        <v>0</v>
      </c>
      <c r="AS88" s="203">
        <v>5.77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4.51</v>
      </c>
      <c r="AZ88" s="203">
        <v>3.21</v>
      </c>
      <c r="BA88" s="203">
        <v>2.77</v>
      </c>
      <c r="BB88" s="203">
        <v>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391.01</v>
      </c>
      <c r="L89" s="203">
        <v>10.27</v>
      </c>
      <c r="M89" s="203">
        <v>64.19</v>
      </c>
      <c r="N89" s="203">
        <v>53.36</v>
      </c>
      <c r="O89" s="203">
        <v>74.349999999999994</v>
      </c>
      <c r="P89" s="203">
        <v>32.64</v>
      </c>
      <c r="Q89" s="203">
        <v>9.11</v>
      </c>
      <c r="R89" s="203">
        <v>19.239999999999998</v>
      </c>
      <c r="S89" s="203">
        <v>11.64</v>
      </c>
      <c r="T89" s="203">
        <v>1.81</v>
      </c>
      <c r="U89" s="203">
        <v>49.78</v>
      </c>
      <c r="V89" s="203">
        <v>5.87</v>
      </c>
      <c r="W89" s="203">
        <v>19.36</v>
      </c>
      <c r="X89" s="203">
        <v>62.65</v>
      </c>
      <c r="Y89" s="203">
        <v>0</v>
      </c>
      <c r="Z89">
        <v>0</v>
      </c>
      <c r="AA89" s="203">
        <v>15.08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84.03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117.57</v>
      </c>
      <c r="AQ89" s="203">
        <v>38.11</v>
      </c>
      <c r="AR89" s="203">
        <v>0</v>
      </c>
      <c r="AS89" s="203">
        <v>5.77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4.51</v>
      </c>
      <c r="AZ89" s="203">
        <v>4.29</v>
      </c>
      <c r="BA89" s="203">
        <v>2.77</v>
      </c>
      <c r="BB89" s="203">
        <v>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373.11</v>
      </c>
      <c r="L90" s="203">
        <v>9.02</v>
      </c>
      <c r="M90" s="203">
        <v>64.19</v>
      </c>
      <c r="N90" s="203">
        <v>53.36</v>
      </c>
      <c r="O90" s="203">
        <v>74.349999999999994</v>
      </c>
      <c r="P90" s="203">
        <v>32.64</v>
      </c>
      <c r="Q90" s="203">
        <v>9.11</v>
      </c>
      <c r="R90" s="203">
        <v>19.239999999999998</v>
      </c>
      <c r="S90" s="203">
        <v>11.64</v>
      </c>
      <c r="T90" s="203">
        <v>1.81</v>
      </c>
      <c r="U90" s="203">
        <v>49.78</v>
      </c>
      <c r="V90" s="203">
        <v>5.87</v>
      </c>
      <c r="W90" s="203">
        <v>19.36</v>
      </c>
      <c r="X90" s="203">
        <v>62.65</v>
      </c>
      <c r="Y90" s="203">
        <v>0</v>
      </c>
      <c r="Z90">
        <v>0</v>
      </c>
      <c r="AA90" s="203">
        <v>15.08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84.03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117.57</v>
      </c>
      <c r="AQ90" s="203">
        <v>38.11</v>
      </c>
      <c r="AR90" s="203">
        <v>0</v>
      </c>
      <c r="AS90" s="203">
        <v>5.77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4.51</v>
      </c>
      <c r="AZ90" s="203">
        <v>4.29</v>
      </c>
      <c r="BA90" s="203">
        <v>3.01</v>
      </c>
      <c r="BB90" s="203">
        <v>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337.3</v>
      </c>
      <c r="L91" s="203">
        <v>10.27</v>
      </c>
      <c r="M91" s="203">
        <v>64.19</v>
      </c>
      <c r="N91" s="203">
        <v>53.36</v>
      </c>
      <c r="O91" s="203">
        <v>74.349999999999994</v>
      </c>
      <c r="P91" s="203">
        <v>32.64</v>
      </c>
      <c r="Q91" s="203">
        <v>9.24</v>
      </c>
      <c r="R91" s="203">
        <v>19.329999999999998</v>
      </c>
      <c r="S91" s="203">
        <v>11.85</v>
      </c>
      <c r="T91" s="203">
        <v>1.75</v>
      </c>
      <c r="U91" s="203">
        <v>49.78</v>
      </c>
      <c r="V91" s="203">
        <v>5.87</v>
      </c>
      <c r="W91" s="203">
        <v>19.36</v>
      </c>
      <c r="X91" s="203">
        <v>62.65</v>
      </c>
      <c r="Y91" s="203">
        <v>0</v>
      </c>
      <c r="Z91">
        <v>0</v>
      </c>
      <c r="AA91" s="203">
        <v>15.08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84.03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117.57</v>
      </c>
      <c r="AQ91" s="203">
        <v>38.11</v>
      </c>
      <c r="AR91" s="203">
        <v>0</v>
      </c>
      <c r="AS91" s="203">
        <v>5.77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4.51</v>
      </c>
      <c r="AZ91" s="203">
        <v>4.29</v>
      </c>
      <c r="BA91" s="203">
        <v>3.01</v>
      </c>
      <c r="BB91" s="203">
        <v>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337.3</v>
      </c>
      <c r="L92" s="203">
        <v>10.27</v>
      </c>
      <c r="M92" s="203">
        <v>64.19</v>
      </c>
      <c r="N92" s="203">
        <v>53.36</v>
      </c>
      <c r="O92" s="203">
        <v>74.349999999999994</v>
      </c>
      <c r="P92" s="203">
        <v>32.64</v>
      </c>
      <c r="Q92" s="203">
        <v>9.24</v>
      </c>
      <c r="R92" s="203">
        <v>19.329999999999998</v>
      </c>
      <c r="S92" s="203">
        <v>11.85</v>
      </c>
      <c r="T92" s="203">
        <v>0.55000000000000004</v>
      </c>
      <c r="U92" s="203">
        <v>49.78</v>
      </c>
      <c r="V92" s="203">
        <v>5.87</v>
      </c>
      <c r="W92" s="203">
        <v>19.36</v>
      </c>
      <c r="X92" s="203">
        <v>62.65</v>
      </c>
      <c r="Y92" s="203">
        <v>0</v>
      </c>
      <c r="Z92">
        <v>0</v>
      </c>
      <c r="AA92" s="203">
        <v>15.08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84.03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117.57</v>
      </c>
      <c r="AQ92" s="203">
        <v>38.11</v>
      </c>
      <c r="AR92" s="203">
        <v>0</v>
      </c>
      <c r="AS92" s="203">
        <v>5.77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4.51</v>
      </c>
      <c r="AZ92" s="203">
        <v>4.29</v>
      </c>
      <c r="BA92" s="203">
        <v>2.4300000000000002</v>
      </c>
      <c r="BB92" s="203">
        <v>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387</v>
      </c>
      <c r="L93" s="203">
        <v>13.66</v>
      </c>
      <c r="M93" s="203">
        <v>64.19</v>
      </c>
      <c r="N93" s="203">
        <v>53.36</v>
      </c>
      <c r="O93" s="203">
        <v>74.349999999999994</v>
      </c>
      <c r="P93" s="203">
        <v>32.64</v>
      </c>
      <c r="Q93" s="203">
        <v>9.11</v>
      </c>
      <c r="R93" s="203">
        <v>19.239999999999998</v>
      </c>
      <c r="S93" s="203">
        <v>11.64</v>
      </c>
      <c r="T93" s="203">
        <v>1.81</v>
      </c>
      <c r="U93" s="203">
        <v>49.78</v>
      </c>
      <c r="V93" s="203">
        <v>5.87</v>
      </c>
      <c r="W93" s="203">
        <v>19.36</v>
      </c>
      <c r="X93" s="203">
        <v>62.65</v>
      </c>
      <c r="Y93" s="203">
        <v>0</v>
      </c>
      <c r="Z93">
        <v>0</v>
      </c>
      <c r="AA93" s="203">
        <v>15.08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84.03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117.57</v>
      </c>
      <c r="AQ93" s="203">
        <v>38.11</v>
      </c>
      <c r="AR93" s="203">
        <v>0</v>
      </c>
      <c r="AS93" s="203">
        <v>5.77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4.6500000000000004</v>
      </c>
      <c r="AZ93" s="203">
        <v>3.21</v>
      </c>
      <c r="BA93" s="203">
        <v>1.79</v>
      </c>
      <c r="BB93" s="203">
        <v>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436.02</v>
      </c>
      <c r="L94" s="203">
        <v>13</v>
      </c>
      <c r="M94" s="203">
        <v>64.19</v>
      </c>
      <c r="N94" s="203">
        <v>53.36</v>
      </c>
      <c r="O94" s="203">
        <v>74.349999999999994</v>
      </c>
      <c r="P94" s="203">
        <v>32.64</v>
      </c>
      <c r="Q94" s="203">
        <v>9.11</v>
      </c>
      <c r="R94" s="203">
        <v>19.239999999999998</v>
      </c>
      <c r="S94" s="203">
        <v>11.64</v>
      </c>
      <c r="T94" s="203">
        <v>1.81</v>
      </c>
      <c r="U94" s="203">
        <v>49.78</v>
      </c>
      <c r="V94" s="203">
        <v>5.87</v>
      </c>
      <c r="W94" s="203">
        <v>19.36</v>
      </c>
      <c r="X94" s="203">
        <v>62.65</v>
      </c>
      <c r="Y94" s="203">
        <v>0</v>
      </c>
      <c r="Z94">
        <v>0</v>
      </c>
      <c r="AA94" s="203">
        <v>15.08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117.57</v>
      </c>
      <c r="AQ94" s="203">
        <v>38.11</v>
      </c>
      <c r="AR94" s="203">
        <v>0</v>
      </c>
      <c r="AS94" s="203">
        <v>5.77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4.6500000000000004</v>
      </c>
      <c r="AZ94" s="203">
        <v>2.15</v>
      </c>
      <c r="BA94" s="203">
        <v>1.1399999999999999</v>
      </c>
      <c r="BB94" s="203">
        <v>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411.98</v>
      </c>
      <c r="L95" s="203">
        <v>13.03</v>
      </c>
      <c r="M95" s="203">
        <v>64.19</v>
      </c>
      <c r="N95" s="203">
        <v>53.36</v>
      </c>
      <c r="O95" s="203">
        <v>74.349999999999994</v>
      </c>
      <c r="P95" s="203">
        <v>32.64</v>
      </c>
      <c r="Q95" s="203">
        <v>9.11</v>
      </c>
      <c r="R95" s="203">
        <v>19.239999999999998</v>
      </c>
      <c r="S95" s="203">
        <v>11.64</v>
      </c>
      <c r="T95" s="203">
        <v>1.81</v>
      </c>
      <c r="U95" s="203">
        <v>49.78</v>
      </c>
      <c r="V95" s="203">
        <v>5.87</v>
      </c>
      <c r="W95" s="203">
        <v>19.36</v>
      </c>
      <c r="X95" s="203">
        <v>62.65</v>
      </c>
      <c r="Y95" s="203">
        <v>0</v>
      </c>
      <c r="Z95">
        <v>0</v>
      </c>
      <c r="AA95" s="203">
        <v>15.59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117.57</v>
      </c>
      <c r="AQ95" s="203">
        <v>38.11</v>
      </c>
      <c r="AR95" s="203">
        <v>0</v>
      </c>
      <c r="AS95" s="203">
        <v>5.77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4.6500000000000004</v>
      </c>
      <c r="AZ95" s="203">
        <v>1.08</v>
      </c>
      <c r="BA95" s="203">
        <v>0.61</v>
      </c>
      <c r="BB95" s="203">
        <v>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411.98</v>
      </c>
      <c r="L96" s="203">
        <v>13.03</v>
      </c>
      <c r="M96" s="203">
        <v>64.19</v>
      </c>
      <c r="N96" s="203">
        <v>53.36</v>
      </c>
      <c r="O96" s="203">
        <v>74.349999999999994</v>
      </c>
      <c r="P96" s="203">
        <v>32.64</v>
      </c>
      <c r="Q96" s="203">
        <v>9.11</v>
      </c>
      <c r="R96" s="203">
        <v>19.239999999999998</v>
      </c>
      <c r="S96" s="203">
        <v>11.64</v>
      </c>
      <c r="T96" s="203">
        <v>1.81</v>
      </c>
      <c r="U96" s="203">
        <v>49.78</v>
      </c>
      <c r="V96" s="203">
        <v>5.87</v>
      </c>
      <c r="W96" s="203">
        <v>19.36</v>
      </c>
      <c r="X96" s="203">
        <v>62.65</v>
      </c>
      <c r="Y96" s="203">
        <v>0</v>
      </c>
      <c r="Z96">
        <v>0</v>
      </c>
      <c r="AA96" s="203">
        <v>15.59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117.57</v>
      </c>
      <c r="AQ96" s="203">
        <v>38.11</v>
      </c>
      <c r="AR96" s="203">
        <v>0</v>
      </c>
      <c r="AS96" s="203">
        <v>5.77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4.6500000000000004</v>
      </c>
      <c r="AZ96" s="203">
        <v>1.08</v>
      </c>
      <c r="BA96" s="203">
        <v>0</v>
      </c>
      <c r="BB96" s="203">
        <v>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384.76</v>
      </c>
      <c r="L97" s="203">
        <v>12.2</v>
      </c>
      <c r="M97" s="203">
        <v>64.19</v>
      </c>
      <c r="N97" s="203">
        <v>52.9</v>
      </c>
      <c r="O97" s="203">
        <v>74.349999999999994</v>
      </c>
      <c r="P97" s="203">
        <v>32.64</v>
      </c>
      <c r="Q97" s="203">
        <v>9.11</v>
      </c>
      <c r="R97" s="203">
        <v>19.239999999999998</v>
      </c>
      <c r="S97" s="203">
        <v>11.64</v>
      </c>
      <c r="T97" s="203">
        <v>1.81</v>
      </c>
      <c r="U97" s="203">
        <v>49.78</v>
      </c>
      <c r="V97" s="203">
        <v>5.87</v>
      </c>
      <c r="W97" s="203">
        <v>19.36</v>
      </c>
      <c r="X97" s="203">
        <v>62.65</v>
      </c>
      <c r="Y97" s="203">
        <v>0</v>
      </c>
      <c r="Z97">
        <v>0</v>
      </c>
      <c r="AA97" s="203">
        <v>15.59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117.57</v>
      </c>
      <c r="AQ97" s="203">
        <v>38.11</v>
      </c>
      <c r="AR97" s="203">
        <v>0</v>
      </c>
      <c r="AS97" s="203">
        <v>5.77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4.6500000000000004</v>
      </c>
      <c r="AZ97" s="203">
        <v>0</v>
      </c>
      <c r="BA97" s="203">
        <v>0</v>
      </c>
      <c r="BB97" s="203">
        <v>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384.76</v>
      </c>
      <c r="L98" s="203">
        <v>12.2</v>
      </c>
      <c r="M98" s="203">
        <v>64.19</v>
      </c>
      <c r="N98" s="203">
        <v>52.9</v>
      </c>
      <c r="O98" s="203">
        <v>74.349999999999994</v>
      </c>
      <c r="P98" s="203">
        <v>32.64</v>
      </c>
      <c r="Q98" s="203">
        <v>9.11</v>
      </c>
      <c r="R98" s="203">
        <v>19.239999999999998</v>
      </c>
      <c r="S98" s="203">
        <v>11.64</v>
      </c>
      <c r="T98" s="203">
        <v>1.81</v>
      </c>
      <c r="U98" s="203">
        <v>49.78</v>
      </c>
      <c r="V98" s="203">
        <v>5.87</v>
      </c>
      <c r="W98" s="203">
        <v>19.36</v>
      </c>
      <c r="X98" s="203">
        <v>62.65</v>
      </c>
      <c r="Y98" s="203">
        <v>0</v>
      </c>
      <c r="Z98">
        <v>0</v>
      </c>
      <c r="AA98" s="203">
        <v>15.59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117.57</v>
      </c>
      <c r="AQ98" s="203">
        <v>38.11</v>
      </c>
      <c r="AR98" s="203">
        <v>0</v>
      </c>
      <c r="AS98" s="203">
        <v>5.77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4.6500000000000004</v>
      </c>
      <c r="AZ98" s="203">
        <v>0</v>
      </c>
      <c r="BA98" s="203">
        <v>0</v>
      </c>
      <c r="BB98" s="203">
        <v>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6.729474999999999</v>
      </c>
      <c r="L99">
        <f t="shared" si="0"/>
        <v>0.27207749999999986</v>
      </c>
      <c r="M99">
        <f t="shared" si="0"/>
        <v>1.4835649999999978</v>
      </c>
      <c r="N99">
        <f t="shared" si="0"/>
        <v>1.1605524999999997</v>
      </c>
      <c r="O99">
        <f t="shared" si="0"/>
        <v>1.7121225000000031</v>
      </c>
      <c r="P99">
        <f t="shared" si="0"/>
        <v>0.76822999999999919</v>
      </c>
      <c r="Q99">
        <f t="shared" si="0"/>
        <v>0.17150249999999997</v>
      </c>
      <c r="R99">
        <f t="shared" si="0"/>
        <v>0.36174250000000024</v>
      </c>
      <c r="S99">
        <f t="shared" si="0"/>
        <v>0.22219500000000003</v>
      </c>
      <c r="T99">
        <f t="shared" si="0"/>
        <v>3.5632500000000011E-2</v>
      </c>
      <c r="U99">
        <f t="shared" si="0"/>
        <v>1.219662500000001</v>
      </c>
      <c r="V99">
        <f t="shared" si="0"/>
        <v>0.12927500000000006</v>
      </c>
      <c r="W99">
        <f t="shared" si="0"/>
        <v>0.42675999999999975</v>
      </c>
      <c r="X99">
        <f t="shared" si="0"/>
        <v>1.3700974999999993</v>
      </c>
      <c r="Y99">
        <f t="shared" si="0"/>
        <v>0</v>
      </c>
      <c r="Z99">
        <f t="shared" si="0"/>
        <v>0</v>
      </c>
      <c r="AA99">
        <f t="shared" si="0"/>
        <v>0.36798999999999982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2.0165099999999985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2.2531100000000004</v>
      </c>
      <c r="AQ99">
        <f t="shared" ref="AQ99:AT99" si="1">SUM(AQ3:AQ98)/4000</f>
        <v>0.73537500000000067</v>
      </c>
      <c r="AR99">
        <f t="shared" si="1"/>
        <v>0.47353499999999998</v>
      </c>
      <c r="AS99">
        <f t="shared" si="1"/>
        <v>0.11908999999999996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0.10953999999999987</v>
      </c>
      <c r="AZ99">
        <f t="shared" si="2"/>
        <v>2.0692500000000003E-2</v>
      </c>
      <c r="BA99">
        <f t="shared" si="2"/>
        <v>2.3632499999999997E-2</v>
      </c>
      <c r="BB99">
        <f t="shared" si="2"/>
        <v>6.2970000000000054E-2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156.28</v>
      </c>
      <c r="L3" s="203">
        <v>63.7</v>
      </c>
      <c r="M3" s="203">
        <v>0</v>
      </c>
      <c r="N3" s="203">
        <v>28.88</v>
      </c>
      <c r="O3" s="203">
        <v>48.21</v>
      </c>
      <c r="P3" s="203">
        <v>61.82</v>
      </c>
      <c r="Q3" s="203">
        <v>5.0199999999999996</v>
      </c>
      <c r="R3" s="203">
        <v>10.130000000000001</v>
      </c>
      <c r="S3" s="203">
        <v>6.33</v>
      </c>
      <c r="T3" s="203">
        <v>0</v>
      </c>
      <c r="U3" s="203">
        <v>222.4</v>
      </c>
      <c r="V3" s="203">
        <v>3.4</v>
      </c>
      <c r="W3" s="203">
        <v>11.2</v>
      </c>
      <c r="X3" s="203">
        <v>36.24</v>
      </c>
      <c r="Y3" s="203">
        <v>0</v>
      </c>
      <c r="Z3">
        <v>0</v>
      </c>
      <c r="AA3" s="203">
        <v>8.5399999999999991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67.989999999999995</v>
      </c>
      <c r="AQ3" s="203">
        <v>22.04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156.28</v>
      </c>
      <c r="L4" s="203">
        <v>63.7</v>
      </c>
      <c r="M4" s="203">
        <v>0</v>
      </c>
      <c r="N4" s="203">
        <v>28.88</v>
      </c>
      <c r="O4" s="203">
        <v>48.21</v>
      </c>
      <c r="P4" s="203">
        <v>61.82</v>
      </c>
      <c r="Q4" s="203">
        <v>5.0199999999999996</v>
      </c>
      <c r="R4" s="203">
        <v>10.130000000000001</v>
      </c>
      <c r="S4" s="203">
        <v>6.33</v>
      </c>
      <c r="T4" s="203">
        <v>0</v>
      </c>
      <c r="U4" s="203">
        <v>222.4</v>
      </c>
      <c r="V4" s="203">
        <v>3.4</v>
      </c>
      <c r="W4" s="203">
        <v>11.2</v>
      </c>
      <c r="X4" s="203">
        <v>36.24</v>
      </c>
      <c r="Y4" s="203">
        <v>0</v>
      </c>
      <c r="Z4">
        <v>0</v>
      </c>
      <c r="AA4" s="203">
        <v>8.5399999999999991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67.989999999999995</v>
      </c>
      <c r="AQ4" s="203">
        <v>22.04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156.35</v>
      </c>
      <c r="L5" s="203">
        <v>63.7</v>
      </c>
      <c r="M5" s="203">
        <v>0</v>
      </c>
      <c r="N5" s="203">
        <v>28.88</v>
      </c>
      <c r="O5" s="203">
        <v>48.21</v>
      </c>
      <c r="P5" s="203">
        <v>61.82</v>
      </c>
      <c r="Q5" s="203">
        <v>5.0199999999999996</v>
      </c>
      <c r="R5" s="203">
        <v>10.130000000000001</v>
      </c>
      <c r="S5" s="203">
        <v>6.33</v>
      </c>
      <c r="T5" s="203">
        <v>0</v>
      </c>
      <c r="U5" s="203">
        <v>222.4</v>
      </c>
      <c r="V5" s="203">
        <v>3.4</v>
      </c>
      <c r="W5" s="203">
        <v>11.2</v>
      </c>
      <c r="X5" s="203">
        <v>36.24</v>
      </c>
      <c r="Y5" s="203">
        <v>0</v>
      </c>
      <c r="Z5">
        <v>0</v>
      </c>
      <c r="AA5" s="203">
        <v>8.5399999999999991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67.989999999999995</v>
      </c>
      <c r="AQ5" s="203">
        <v>22.04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157.49</v>
      </c>
      <c r="L6" s="203">
        <v>63.7</v>
      </c>
      <c r="M6" s="203">
        <v>0</v>
      </c>
      <c r="N6" s="203">
        <v>28.88</v>
      </c>
      <c r="O6" s="203">
        <v>48.21</v>
      </c>
      <c r="P6" s="203">
        <v>61.82</v>
      </c>
      <c r="Q6" s="203">
        <v>5.0199999999999996</v>
      </c>
      <c r="R6" s="203">
        <v>10.130000000000001</v>
      </c>
      <c r="S6" s="203">
        <v>6.33</v>
      </c>
      <c r="T6" s="203">
        <v>0</v>
      </c>
      <c r="U6" s="203">
        <v>222.4</v>
      </c>
      <c r="V6" s="203">
        <v>3.4</v>
      </c>
      <c r="W6" s="203">
        <v>11.2</v>
      </c>
      <c r="X6" s="203">
        <v>36.24</v>
      </c>
      <c r="Y6" s="203">
        <v>0</v>
      </c>
      <c r="Z6">
        <v>0</v>
      </c>
      <c r="AA6" s="203">
        <v>8.5399999999999991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67.989999999999995</v>
      </c>
      <c r="AQ6" s="203">
        <v>22.04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157.44999999999999</v>
      </c>
      <c r="L7" s="203">
        <v>63.7</v>
      </c>
      <c r="M7" s="203">
        <v>0</v>
      </c>
      <c r="N7" s="203">
        <v>28.88</v>
      </c>
      <c r="O7" s="203">
        <v>48.21</v>
      </c>
      <c r="P7" s="203">
        <v>61.82</v>
      </c>
      <c r="Q7" s="203">
        <v>5.0199999999999996</v>
      </c>
      <c r="R7" s="203">
        <v>10.130000000000001</v>
      </c>
      <c r="S7" s="203">
        <v>6.33</v>
      </c>
      <c r="T7" s="203">
        <v>0</v>
      </c>
      <c r="U7" s="203">
        <v>222.4</v>
      </c>
      <c r="V7" s="203">
        <v>3.4</v>
      </c>
      <c r="W7" s="203">
        <v>11.2</v>
      </c>
      <c r="X7" s="203">
        <v>36.24</v>
      </c>
      <c r="Y7" s="203">
        <v>0</v>
      </c>
      <c r="Z7">
        <v>0</v>
      </c>
      <c r="AA7" s="203">
        <v>8.5399999999999991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67.989999999999995</v>
      </c>
      <c r="AQ7" s="203">
        <v>22.04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157.41</v>
      </c>
      <c r="L8" s="203">
        <v>63.7</v>
      </c>
      <c r="M8" s="203">
        <v>0</v>
      </c>
      <c r="N8" s="203">
        <v>28.88</v>
      </c>
      <c r="O8" s="203">
        <v>48.21</v>
      </c>
      <c r="P8" s="203">
        <v>61.82</v>
      </c>
      <c r="Q8" s="203">
        <v>5.0199999999999996</v>
      </c>
      <c r="R8" s="203">
        <v>10.130000000000001</v>
      </c>
      <c r="S8" s="203">
        <v>6.33</v>
      </c>
      <c r="T8" s="203">
        <v>0</v>
      </c>
      <c r="U8" s="203">
        <v>222.4</v>
      </c>
      <c r="V8" s="203">
        <v>3.4</v>
      </c>
      <c r="W8" s="203">
        <v>11.2</v>
      </c>
      <c r="X8" s="203">
        <v>36.24</v>
      </c>
      <c r="Y8" s="203">
        <v>0</v>
      </c>
      <c r="Z8">
        <v>0</v>
      </c>
      <c r="AA8" s="203">
        <v>8.5399999999999991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67.989999999999995</v>
      </c>
      <c r="AQ8" s="203">
        <v>22.04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157.41</v>
      </c>
      <c r="L9" s="203">
        <v>63.21</v>
      </c>
      <c r="M9" s="203">
        <v>0</v>
      </c>
      <c r="N9" s="203">
        <v>28.88</v>
      </c>
      <c r="O9" s="203">
        <v>48.21</v>
      </c>
      <c r="P9" s="203">
        <v>61.82</v>
      </c>
      <c r="Q9" s="203">
        <v>5.0199999999999996</v>
      </c>
      <c r="R9" s="203">
        <v>10.130000000000001</v>
      </c>
      <c r="S9" s="203">
        <v>6.33</v>
      </c>
      <c r="T9" s="203">
        <v>0</v>
      </c>
      <c r="U9" s="203">
        <v>222.4</v>
      </c>
      <c r="V9" s="203">
        <v>3.4</v>
      </c>
      <c r="W9" s="203">
        <v>11.2</v>
      </c>
      <c r="X9" s="203">
        <v>36.24</v>
      </c>
      <c r="Y9" s="203">
        <v>0</v>
      </c>
      <c r="Z9">
        <v>0</v>
      </c>
      <c r="AA9" s="203">
        <v>8.5399999999999991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67.989999999999995</v>
      </c>
      <c r="AQ9" s="203">
        <v>22.04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157.41</v>
      </c>
      <c r="L10" s="203">
        <v>63.21</v>
      </c>
      <c r="M10" s="203">
        <v>0</v>
      </c>
      <c r="N10" s="203">
        <v>28.88</v>
      </c>
      <c r="O10" s="203">
        <v>48.21</v>
      </c>
      <c r="P10" s="203">
        <v>61.82</v>
      </c>
      <c r="Q10" s="203">
        <v>5.0199999999999996</v>
      </c>
      <c r="R10" s="203">
        <v>10.130000000000001</v>
      </c>
      <c r="S10" s="203">
        <v>6.33</v>
      </c>
      <c r="T10" s="203">
        <v>0</v>
      </c>
      <c r="U10" s="203">
        <v>222.4</v>
      </c>
      <c r="V10" s="203">
        <v>3.4</v>
      </c>
      <c r="W10" s="203">
        <v>11.2</v>
      </c>
      <c r="X10" s="203">
        <v>36.24</v>
      </c>
      <c r="Y10" s="203">
        <v>0</v>
      </c>
      <c r="Z10">
        <v>0</v>
      </c>
      <c r="AA10" s="203">
        <v>8.5399999999999991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67.989999999999995</v>
      </c>
      <c r="AQ10" s="203">
        <v>22.04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157.91</v>
      </c>
      <c r="L11" s="203">
        <v>62.63</v>
      </c>
      <c r="M11" s="203">
        <v>0</v>
      </c>
      <c r="N11" s="203">
        <v>29.01</v>
      </c>
      <c r="O11" s="203">
        <v>48.71</v>
      </c>
      <c r="P11" s="203">
        <v>60.19</v>
      </c>
      <c r="Q11" s="203">
        <v>5.0199999999999996</v>
      </c>
      <c r="R11" s="203">
        <v>10.36</v>
      </c>
      <c r="S11" s="203">
        <v>6.33</v>
      </c>
      <c r="T11" s="203">
        <v>0</v>
      </c>
      <c r="U11" s="203">
        <v>222.4</v>
      </c>
      <c r="V11" s="203">
        <v>3.4</v>
      </c>
      <c r="W11" s="203">
        <v>11.2</v>
      </c>
      <c r="X11" s="203">
        <v>36.24</v>
      </c>
      <c r="Y11" s="203">
        <v>0</v>
      </c>
      <c r="Z11">
        <v>0</v>
      </c>
      <c r="AA11" s="203">
        <v>8.5399999999999991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67.989999999999995</v>
      </c>
      <c r="AQ11" s="203">
        <v>22.04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157.91</v>
      </c>
      <c r="L12" s="203">
        <v>62.63</v>
      </c>
      <c r="M12" s="203">
        <v>0</v>
      </c>
      <c r="N12" s="203">
        <v>29.01</v>
      </c>
      <c r="O12" s="203">
        <v>48.71</v>
      </c>
      <c r="P12" s="203">
        <v>60.19</v>
      </c>
      <c r="Q12" s="203">
        <v>5.0199999999999996</v>
      </c>
      <c r="R12" s="203">
        <v>10.36</v>
      </c>
      <c r="S12" s="203">
        <v>6.33</v>
      </c>
      <c r="T12" s="203">
        <v>0</v>
      </c>
      <c r="U12" s="203">
        <v>222.4</v>
      </c>
      <c r="V12" s="203">
        <v>3.4</v>
      </c>
      <c r="W12" s="203">
        <v>11.2</v>
      </c>
      <c r="X12" s="203">
        <v>36.24</v>
      </c>
      <c r="Y12" s="203">
        <v>0</v>
      </c>
      <c r="Z12">
        <v>0</v>
      </c>
      <c r="AA12" s="203">
        <v>8.5399999999999991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67.989999999999995</v>
      </c>
      <c r="AQ12" s="203">
        <v>22.04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157.91</v>
      </c>
      <c r="L13" s="203">
        <v>62.63</v>
      </c>
      <c r="M13" s="203">
        <v>0</v>
      </c>
      <c r="N13" s="203">
        <v>29.01</v>
      </c>
      <c r="O13" s="203">
        <v>48.71</v>
      </c>
      <c r="P13" s="203">
        <v>60.19</v>
      </c>
      <c r="Q13" s="203">
        <v>5.0199999999999996</v>
      </c>
      <c r="R13" s="203">
        <v>10.36</v>
      </c>
      <c r="S13" s="203">
        <v>6.33</v>
      </c>
      <c r="T13" s="203">
        <v>0</v>
      </c>
      <c r="U13" s="203">
        <v>181.62</v>
      </c>
      <c r="V13" s="203">
        <v>3.4</v>
      </c>
      <c r="W13" s="203">
        <v>11.2</v>
      </c>
      <c r="X13" s="203">
        <v>36.24</v>
      </c>
      <c r="Y13" s="203">
        <v>0</v>
      </c>
      <c r="Z13">
        <v>0</v>
      </c>
      <c r="AA13" s="203">
        <v>8.5399999999999991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67.989999999999995</v>
      </c>
      <c r="AQ13" s="203">
        <v>22.04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157.91</v>
      </c>
      <c r="L14" s="203">
        <v>62.63</v>
      </c>
      <c r="M14" s="203">
        <v>0</v>
      </c>
      <c r="N14" s="203">
        <v>29.01</v>
      </c>
      <c r="O14" s="203">
        <v>48.71</v>
      </c>
      <c r="P14" s="203">
        <v>60.19</v>
      </c>
      <c r="Q14" s="203">
        <v>5.0199999999999996</v>
      </c>
      <c r="R14" s="203">
        <v>10.36</v>
      </c>
      <c r="S14" s="203">
        <v>6.33</v>
      </c>
      <c r="T14" s="203">
        <v>0</v>
      </c>
      <c r="U14" s="203">
        <v>181.62</v>
      </c>
      <c r="V14" s="203">
        <v>3.4</v>
      </c>
      <c r="W14" s="203">
        <v>11.2</v>
      </c>
      <c r="X14" s="203">
        <v>36.24</v>
      </c>
      <c r="Y14" s="203">
        <v>0</v>
      </c>
      <c r="Z14">
        <v>0</v>
      </c>
      <c r="AA14" s="203">
        <v>8.5399999999999991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67.989999999999995</v>
      </c>
      <c r="AQ14" s="203">
        <v>22.04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157.91</v>
      </c>
      <c r="L15" s="203">
        <v>32.700000000000003</v>
      </c>
      <c r="M15" s="203">
        <v>0</v>
      </c>
      <c r="N15" s="203">
        <v>29.01</v>
      </c>
      <c r="O15" s="203">
        <v>48.71</v>
      </c>
      <c r="P15" s="203">
        <v>60.19</v>
      </c>
      <c r="Q15" s="203">
        <v>5.0199999999999996</v>
      </c>
      <c r="R15" s="203">
        <v>10.36</v>
      </c>
      <c r="S15" s="203">
        <v>6.33</v>
      </c>
      <c r="T15" s="203">
        <v>0</v>
      </c>
      <c r="U15" s="203">
        <v>181.62</v>
      </c>
      <c r="V15" s="203">
        <v>3.4</v>
      </c>
      <c r="W15" s="203">
        <v>11.2</v>
      </c>
      <c r="X15" s="203">
        <v>36.24</v>
      </c>
      <c r="Y15" s="203">
        <v>0</v>
      </c>
      <c r="Z15">
        <v>0</v>
      </c>
      <c r="AA15" s="203">
        <v>8.5399999999999991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67.989999999999995</v>
      </c>
      <c r="AQ15" s="203">
        <v>22.04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157.91</v>
      </c>
      <c r="L16" s="203">
        <v>32.700000000000003</v>
      </c>
      <c r="M16" s="203">
        <v>0</v>
      </c>
      <c r="N16" s="203">
        <v>29.01</v>
      </c>
      <c r="O16" s="203">
        <v>48.71</v>
      </c>
      <c r="P16" s="203">
        <v>60.19</v>
      </c>
      <c r="Q16" s="203">
        <v>5.0199999999999996</v>
      </c>
      <c r="R16" s="203">
        <v>10.36</v>
      </c>
      <c r="S16" s="203">
        <v>6.33</v>
      </c>
      <c r="T16" s="203">
        <v>0</v>
      </c>
      <c r="U16" s="203">
        <v>181.62</v>
      </c>
      <c r="V16" s="203">
        <v>3.4</v>
      </c>
      <c r="W16" s="203">
        <v>11.2</v>
      </c>
      <c r="X16" s="203">
        <v>36.24</v>
      </c>
      <c r="Y16" s="203">
        <v>0</v>
      </c>
      <c r="Z16">
        <v>0</v>
      </c>
      <c r="AA16" s="203">
        <v>8.5399999999999991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67.989999999999995</v>
      </c>
      <c r="AQ16" s="203">
        <v>22.04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87.57</v>
      </c>
      <c r="L17" s="203">
        <v>32.700000000000003</v>
      </c>
      <c r="M17" s="203">
        <v>0</v>
      </c>
      <c r="N17" s="203">
        <v>29.01</v>
      </c>
      <c r="O17" s="203">
        <v>48.71</v>
      </c>
      <c r="P17" s="203">
        <v>63.24</v>
      </c>
      <c r="Q17" s="203">
        <v>5.0199999999999996</v>
      </c>
      <c r="R17" s="203">
        <v>10.36</v>
      </c>
      <c r="S17" s="203">
        <v>6.33</v>
      </c>
      <c r="T17" s="203">
        <v>0</v>
      </c>
      <c r="U17" s="203">
        <v>181.62</v>
      </c>
      <c r="V17" s="203">
        <v>3.4</v>
      </c>
      <c r="W17" s="203">
        <v>11.2</v>
      </c>
      <c r="X17" s="203">
        <v>36.24</v>
      </c>
      <c r="Y17" s="203">
        <v>0</v>
      </c>
      <c r="Z17">
        <v>0</v>
      </c>
      <c r="AA17" s="203">
        <v>8.5399999999999991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67.989999999999995</v>
      </c>
      <c r="AQ17" s="203">
        <v>22.04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87.57</v>
      </c>
      <c r="L18" s="203">
        <v>32.700000000000003</v>
      </c>
      <c r="M18" s="203">
        <v>0</v>
      </c>
      <c r="N18" s="203">
        <v>29.01</v>
      </c>
      <c r="O18" s="203">
        <v>48.71</v>
      </c>
      <c r="P18" s="203">
        <v>63.47</v>
      </c>
      <c r="Q18" s="203">
        <v>5.0199999999999996</v>
      </c>
      <c r="R18" s="203">
        <v>10.36</v>
      </c>
      <c r="S18" s="203">
        <v>6.33</v>
      </c>
      <c r="T18" s="203">
        <v>0</v>
      </c>
      <c r="U18" s="203">
        <v>181.62</v>
      </c>
      <c r="V18" s="203">
        <v>3.4</v>
      </c>
      <c r="W18" s="203">
        <v>11.2</v>
      </c>
      <c r="X18" s="203">
        <v>36.24</v>
      </c>
      <c r="Y18" s="203">
        <v>0</v>
      </c>
      <c r="Z18">
        <v>0</v>
      </c>
      <c r="AA18" s="203">
        <v>8.5399999999999991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67.989999999999995</v>
      </c>
      <c r="AQ18" s="203">
        <v>22.04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87.57</v>
      </c>
      <c r="L19" s="203">
        <v>32.700000000000003</v>
      </c>
      <c r="M19" s="203">
        <v>0</v>
      </c>
      <c r="N19" s="203">
        <v>29.01</v>
      </c>
      <c r="O19" s="203">
        <v>48.71</v>
      </c>
      <c r="P19" s="203">
        <v>63.47</v>
      </c>
      <c r="Q19" s="203">
        <v>5.0199999999999996</v>
      </c>
      <c r="R19" s="203">
        <v>10.36</v>
      </c>
      <c r="S19" s="203">
        <v>6.33</v>
      </c>
      <c r="T19" s="203">
        <v>0</v>
      </c>
      <c r="U19" s="203">
        <v>181.62</v>
      </c>
      <c r="V19" s="203">
        <v>3.4</v>
      </c>
      <c r="W19" s="203">
        <v>11.2</v>
      </c>
      <c r="X19" s="203">
        <v>36.24</v>
      </c>
      <c r="Y19" s="203">
        <v>0</v>
      </c>
      <c r="Z19">
        <v>0</v>
      </c>
      <c r="AA19" s="203">
        <v>8.77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67.989999999999995</v>
      </c>
      <c r="AQ19" s="203">
        <v>22.04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87.57</v>
      </c>
      <c r="L20" s="203">
        <v>32.700000000000003</v>
      </c>
      <c r="M20" s="203">
        <v>0</v>
      </c>
      <c r="N20" s="203">
        <v>29.01</v>
      </c>
      <c r="O20" s="203">
        <v>48.71</v>
      </c>
      <c r="P20" s="203">
        <v>63.47</v>
      </c>
      <c r="Q20" s="203">
        <v>5.0199999999999996</v>
      </c>
      <c r="R20" s="203">
        <v>10.36</v>
      </c>
      <c r="S20" s="203">
        <v>6.33</v>
      </c>
      <c r="T20" s="203">
        <v>0</v>
      </c>
      <c r="U20" s="203">
        <v>181.62</v>
      </c>
      <c r="V20" s="203">
        <v>3.4</v>
      </c>
      <c r="W20" s="203">
        <v>11.2</v>
      </c>
      <c r="X20" s="203">
        <v>36.24</v>
      </c>
      <c r="Y20" s="203">
        <v>0</v>
      </c>
      <c r="Z20">
        <v>0</v>
      </c>
      <c r="AA20" s="203">
        <v>8.77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67.989999999999995</v>
      </c>
      <c r="AQ20" s="203">
        <v>22.04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141.72999999999999</v>
      </c>
      <c r="L21" s="203">
        <v>62.63</v>
      </c>
      <c r="M21" s="203">
        <v>0</v>
      </c>
      <c r="N21" s="203">
        <v>29.01</v>
      </c>
      <c r="O21" s="203">
        <v>48.71</v>
      </c>
      <c r="P21" s="203">
        <v>63.47</v>
      </c>
      <c r="Q21" s="203">
        <v>5.0199999999999996</v>
      </c>
      <c r="R21" s="203">
        <v>10.36</v>
      </c>
      <c r="S21" s="203">
        <v>6.33</v>
      </c>
      <c r="T21" s="203">
        <v>0</v>
      </c>
      <c r="U21" s="203">
        <v>181.62</v>
      </c>
      <c r="V21" s="203">
        <v>3.4</v>
      </c>
      <c r="W21" s="203">
        <v>11.2</v>
      </c>
      <c r="X21" s="203">
        <v>36.24</v>
      </c>
      <c r="Y21" s="203">
        <v>0</v>
      </c>
      <c r="Z21">
        <v>0</v>
      </c>
      <c r="AA21" s="203">
        <v>8.77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67.989999999999995</v>
      </c>
      <c r="AQ21" s="203">
        <v>22.04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157.91</v>
      </c>
      <c r="L22" s="203">
        <v>62.63</v>
      </c>
      <c r="M22" s="203">
        <v>0</v>
      </c>
      <c r="N22" s="203">
        <v>29.01</v>
      </c>
      <c r="O22" s="203">
        <v>48.71</v>
      </c>
      <c r="P22" s="203">
        <v>63.47</v>
      </c>
      <c r="Q22" s="203">
        <v>5.0199999999999996</v>
      </c>
      <c r="R22" s="203">
        <v>10.36</v>
      </c>
      <c r="S22" s="203">
        <v>6.33</v>
      </c>
      <c r="T22" s="203">
        <v>0</v>
      </c>
      <c r="U22" s="203">
        <v>181.62</v>
      </c>
      <c r="V22" s="203">
        <v>3.4</v>
      </c>
      <c r="W22" s="203">
        <v>11.2</v>
      </c>
      <c r="X22" s="203">
        <v>36.24</v>
      </c>
      <c r="Y22" s="203">
        <v>0</v>
      </c>
      <c r="Z22">
        <v>0</v>
      </c>
      <c r="AA22" s="203">
        <v>8.77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67.989999999999995</v>
      </c>
      <c r="AQ22" s="203">
        <v>22.04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157.91</v>
      </c>
      <c r="L23" s="203">
        <v>62.63</v>
      </c>
      <c r="M23" s="203">
        <v>0</v>
      </c>
      <c r="N23" s="203">
        <v>29.01</v>
      </c>
      <c r="O23" s="203">
        <v>48.71</v>
      </c>
      <c r="P23" s="203">
        <v>63.47</v>
      </c>
      <c r="Q23" s="203">
        <v>5.0199999999999996</v>
      </c>
      <c r="R23" s="203">
        <v>10.36</v>
      </c>
      <c r="S23" s="203">
        <v>6.33</v>
      </c>
      <c r="T23" s="203">
        <v>0</v>
      </c>
      <c r="U23" s="203">
        <v>181.62</v>
      </c>
      <c r="V23" s="203">
        <v>3.4</v>
      </c>
      <c r="W23" s="203">
        <v>11.2</v>
      </c>
      <c r="X23" s="203">
        <v>36.24</v>
      </c>
      <c r="Y23" s="203">
        <v>0</v>
      </c>
      <c r="Z23">
        <v>0</v>
      </c>
      <c r="AA23" s="203">
        <v>8.77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67.989999999999995</v>
      </c>
      <c r="AQ23" s="203">
        <v>22.04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157.9</v>
      </c>
      <c r="L24" s="203">
        <v>62.63</v>
      </c>
      <c r="M24" s="203">
        <v>0</v>
      </c>
      <c r="N24" s="203">
        <v>29.01</v>
      </c>
      <c r="O24" s="203">
        <v>48.71</v>
      </c>
      <c r="P24" s="203">
        <v>63.47</v>
      </c>
      <c r="Q24" s="203">
        <v>5.0199999999999996</v>
      </c>
      <c r="R24" s="203">
        <v>10.36</v>
      </c>
      <c r="S24" s="203">
        <v>6.33</v>
      </c>
      <c r="T24" s="203">
        <v>0</v>
      </c>
      <c r="U24" s="203">
        <v>181.62</v>
      </c>
      <c r="V24" s="203">
        <v>3.4</v>
      </c>
      <c r="W24" s="203">
        <v>11.2</v>
      </c>
      <c r="X24" s="203">
        <v>36.24</v>
      </c>
      <c r="Y24" s="203">
        <v>0</v>
      </c>
      <c r="Z24">
        <v>0</v>
      </c>
      <c r="AA24" s="203">
        <v>8.77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67.989999999999995</v>
      </c>
      <c r="AQ24" s="203">
        <v>22.04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157.9</v>
      </c>
      <c r="L25" s="203">
        <v>62.63</v>
      </c>
      <c r="M25" s="203">
        <v>0</v>
      </c>
      <c r="N25" s="203">
        <v>29.01</v>
      </c>
      <c r="O25" s="203">
        <v>48.71</v>
      </c>
      <c r="P25" s="203">
        <v>63.47</v>
      </c>
      <c r="Q25" s="203">
        <v>5.0199999999999996</v>
      </c>
      <c r="R25" s="203">
        <v>10.36</v>
      </c>
      <c r="S25" s="203">
        <v>6.33</v>
      </c>
      <c r="T25" s="203">
        <v>0</v>
      </c>
      <c r="U25" s="203">
        <v>181.62</v>
      </c>
      <c r="V25" s="203">
        <v>3.4</v>
      </c>
      <c r="W25" s="203">
        <v>11.2</v>
      </c>
      <c r="X25" s="203">
        <v>36.24</v>
      </c>
      <c r="Y25" s="203">
        <v>0</v>
      </c>
      <c r="Z25">
        <v>0</v>
      </c>
      <c r="AA25" s="203">
        <v>8.77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67.989999999999995</v>
      </c>
      <c r="AQ25" s="203">
        <v>22.04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157.91</v>
      </c>
      <c r="L26" s="203">
        <v>62.63</v>
      </c>
      <c r="M26" s="203">
        <v>0</v>
      </c>
      <c r="N26" s="203">
        <v>29.01</v>
      </c>
      <c r="O26" s="203">
        <v>48.71</v>
      </c>
      <c r="P26" s="203">
        <v>63.47</v>
      </c>
      <c r="Q26" s="203">
        <v>5.0199999999999996</v>
      </c>
      <c r="R26" s="203">
        <v>10.36</v>
      </c>
      <c r="S26" s="203">
        <v>6.33</v>
      </c>
      <c r="T26" s="203">
        <v>0</v>
      </c>
      <c r="U26" s="203">
        <v>181.62</v>
      </c>
      <c r="V26" s="203">
        <v>3.4</v>
      </c>
      <c r="W26" s="203">
        <v>11.2</v>
      </c>
      <c r="X26" s="203">
        <v>36.24</v>
      </c>
      <c r="Y26" s="203">
        <v>0</v>
      </c>
      <c r="Z26">
        <v>0</v>
      </c>
      <c r="AA26" s="203">
        <v>8.77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67.989999999999995</v>
      </c>
      <c r="AQ26" s="203">
        <v>22.04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164.16</v>
      </c>
      <c r="L27" s="203">
        <v>62.63</v>
      </c>
      <c r="M27" s="203">
        <v>0</v>
      </c>
      <c r="N27" s="203">
        <v>29.01</v>
      </c>
      <c r="O27" s="203">
        <v>48.71</v>
      </c>
      <c r="P27" s="203">
        <v>63.47</v>
      </c>
      <c r="Q27" s="203">
        <v>5.0199999999999996</v>
      </c>
      <c r="R27" s="203">
        <v>10.36</v>
      </c>
      <c r="S27" s="203">
        <v>6.33</v>
      </c>
      <c r="T27" s="203">
        <v>0</v>
      </c>
      <c r="U27" s="203">
        <v>181.62</v>
      </c>
      <c r="V27" s="203">
        <v>3.4</v>
      </c>
      <c r="W27" s="203">
        <v>11.2</v>
      </c>
      <c r="X27" s="203">
        <v>36.24</v>
      </c>
      <c r="Y27" s="203">
        <v>0</v>
      </c>
      <c r="Z27">
        <v>0</v>
      </c>
      <c r="AA27" s="203">
        <v>8.77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67.989999999999995</v>
      </c>
      <c r="AQ27" s="203">
        <v>22.04</v>
      </c>
      <c r="AR27" s="203">
        <v>1.54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164.16</v>
      </c>
      <c r="L28" s="203">
        <v>62.63</v>
      </c>
      <c r="M28" s="203">
        <v>0</v>
      </c>
      <c r="N28" s="203">
        <v>29.01</v>
      </c>
      <c r="O28" s="203">
        <v>48.71</v>
      </c>
      <c r="P28" s="203">
        <v>63.47</v>
      </c>
      <c r="Q28" s="203">
        <v>5.0199999999999996</v>
      </c>
      <c r="R28" s="203">
        <v>10.36</v>
      </c>
      <c r="S28" s="203">
        <v>6.33</v>
      </c>
      <c r="T28" s="203">
        <v>0</v>
      </c>
      <c r="U28" s="203">
        <v>181.62</v>
      </c>
      <c r="V28" s="203">
        <v>3.4</v>
      </c>
      <c r="W28" s="203">
        <v>11.2</v>
      </c>
      <c r="X28" s="203">
        <v>36.24</v>
      </c>
      <c r="Y28" s="203">
        <v>0</v>
      </c>
      <c r="Z28">
        <v>0</v>
      </c>
      <c r="AA28" s="203">
        <v>8.77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67.989999999999995</v>
      </c>
      <c r="AQ28" s="203">
        <v>22.04</v>
      </c>
      <c r="AR28" s="203">
        <v>6.23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164.16</v>
      </c>
      <c r="L29" s="203">
        <v>62.63</v>
      </c>
      <c r="M29" s="203">
        <v>0</v>
      </c>
      <c r="N29" s="203">
        <v>29.01</v>
      </c>
      <c r="O29" s="203">
        <v>48.71</v>
      </c>
      <c r="P29" s="203">
        <v>63.47</v>
      </c>
      <c r="Q29" s="203">
        <v>5.0199999999999996</v>
      </c>
      <c r="R29" s="203">
        <v>10.36</v>
      </c>
      <c r="S29" s="203">
        <v>6.33</v>
      </c>
      <c r="T29" s="203">
        <v>0</v>
      </c>
      <c r="U29" s="203">
        <v>181.62</v>
      </c>
      <c r="V29" s="203">
        <v>3.4</v>
      </c>
      <c r="W29" s="203">
        <v>11.2</v>
      </c>
      <c r="X29" s="203">
        <v>36.24</v>
      </c>
      <c r="Y29" s="203">
        <v>0</v>
      </c>
      <c r="Z29">
        <v>0</v>
      </c>
      <c r="AA29" s="203">
        <v>8.77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67.989999999999995</v>
      </c>
      <c r="AQ29" s="203">
        <v>22.04</v>
      </c>
      <c r="AR29" s="203">
        <v>12.4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164.16</v>
      </c>
      <c r="L30" s="203">
        <v>65.11</v>
      </c>
      <c r="M30" s="203">
        <v>0</v>
      </c>
      <c r="N30" s="203">
        <v>29.01</v>
      </c>
      <c r="O30" s="203">
        <v>48.71</v>
      </c>
      <c r="P30" s="203">
        <v>63.47</v>
      </c>
      <c r="Q30" s="203">
        <v>5.0199999999999996</v>
      </c>
      <c r="R30" s="203">
        <v>10.36</v>
      </c>
      <c r="S30" s="203">
        <v>6.33</v>
      </c>
      <c r="T30" s="203">
        <v>0</v>
      </c>
      <c r="U30" s="203">
        <v>181.62</v>
      </c>
      <c r="V30" s="203">
        <v>3.4</v>
      </c>
      <c r="W30" s="203">
        <v>11.2</v>
      </c>
      <c r="X30" s="203">
        <v>36.24</v>
      </c>
      <c r="Y30" s="203">
        <v>0</v>
      </c>
      <c r="Z30">
        <v>0</v>
      </c>
      <c r="AA30" s="203">
        <v>8.77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67.989999999999995</v>
      </c>
      <c r="AQ30" s="203">
        <v>22.04</v>
      </c>
      <c r="AR30" s="203">
        <v>17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157.91</v>
      </c>
      <c r="L31" s="203">
        <v>65.11</v>
      </c>
      <c r="M31" s="203">
        <v>0</v>
      </c>
      <c r="N31" s="203">
        <v>29.01</v>
      </c>
      <c r="O31" s="203">
        <v>48.71</v>
      </c>
      <c r="P31" s="203">
        <v>66.569999999999993</v>
      </c>
      <c r="Q31" s="203">
        <v>5.0199999999999996</v>
      </c>
      <c r="R31" s="203">
        <v>10.36</v>
      </c>
      <c r="S31" s="203">
        <v>6.33</v>
      </c>
      <c r="T31" s="203">
        <v>0</v>
      </c>
      <c r="U31" s="203">
        <v>181.62</v>
      </c>
      <c r="V31" s="203">
        <v>3.4</v>
      </c>
      <c r="W31" s="203">
        <v>11.2</v>
      </c>
      <c r="X31" s="203">
        <v>36.24</v>
      </c>
      <c r="Y31" s="203">
        <v>0</v>
      </c>
      <c r="Z31">
        <v>0</v>
      </c>
      <c r="AA31" s="203">
        <v>8.5399999999999991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67.989999999999995</v>
      </c>
      <c r="AQ31" s="203">
        <v>22.04</v>
      </c>
      <c r="AR31" s="203">
        <v>18.2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96.5</v>
      </c>
      <c r="L32" s="203">
        <v>32.71</v>
      </c>
      <c r="M32" s="203">
        <v>0</v>
      </c>
      <c r="N32" s="203">
        <v>29.01</v>
      </c>
      <c r="O32" s="203">
        <v>48.71</v>
      </c>
      <c r="P32" s="203">
        <v>66.569999999999993</v>
      </c>
      <c r="Q32" s="203">
        <v>5.09</v>
      </c>
      <c r="R32" s="203">
        <v>10.36</v>
      </c>
      <c r="S32" s="203">
        <v>6.44</v>
      </c>
      <c r="T32" s="203">
        <v>0</v>
      </c>
      <c r="U32" s="203">
        <v>181.62</v>
      </c>
      <c r="V32" s="203">
        <v>3.4</v>
      </c>
      <c r="W32" s="203">
        <v>11.2</v>
      </c>
      <c r="X32" s="203">
        <v>36.24</v>
      </c>
      <c r="Y32" s="203">
        <v>0</v>
      </c>
      <c r="Z32">
        <v>0</v>
      </c>
      <c r="AA32" s="203">
        <v>8.5399999999999991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33.67</v>
      </c>
      <c r="AQ32" s="203">
        <v>11.54</v>
      </c>
      <c r="AR32" s="203">
        <v>18.2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88.24</v>
      </c>
      <c r="L33" s="203">
        <v>32.700000000000003</v>
      </c>
      <c r="M33" s="203">
        <v>0</v>
      </c>
      <c r="N33" s="203">
        <v>29.01</v>
      </c>
      <c r="O33" s="203">
        <v>48.71</v>
      </c>
      <c r="P33" s="203">
        <v>66.569999999999993</v>
      </c>
      <c r="Q33" s="203">
        <v>5.09</v>
      </c>
      <c r="R33" s="203">
        <v>10.36</v>
      </c>
      <c r="S33" s="203">
        <v>6.44</v>
      </c>
      <c r="T33" s="203">
        <v>0</v>
      </c>
      <c r="U33" s="203">
        <v>181.62</v>
      </c>
      <c r="V33" s="203">
        <v>3.53</v>
      </c>
      <c r="W33" s="203">
        <v>11.35</v>
      </c>
      <c r="X33" s="203">
        <v>36.24</v>
      </c>
      <c r="Y33" s="203">
        <v>0</v>
      </c>
      <c r="Z33">
        <v>0</v>
      </c>
      <c r="AA33" s="203">
        <v>8.5399999999999991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48.59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33.67</v>
      </c>
      <c r="AQ33" s="203">
        <v>11.54</v>
      </c>
      <c r="AR33" s="203">
        <v>19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88.24</v>
      </c>
      <c r="L34" s="203">
        <v>32.700000000000003</v>
      </c>
      <c r="M34" s="203">
        <v>0</v>
      </c>
      <c r="N34" s="203">
        <v>29.01</v>
      </c>
      <c r="O34" s="203">
        <v>48.71</v>
      </c>
      <c r="P34" s="203">
        <v>66.569999999999993</v>
      </c>
      <c r="Q34" s="203">
        <v>5.09</v>
      </c>
      <c r="R34" s="203">
        <v>10.36</v>
      </c>
      <c r="S34" s="203">
        <v>6.45</v>
      </c>
      <c r="T34" s="203">
        <v>0</v>
      </c>
      <c r="U34" s="203">
        <v>181.62</v>
      </c>
      <c r="V34" s="203">
        <v>3.4</v>
      </c>
      <c r="W34" s="203">
        <v>11.2</v>
      </c>
      <c r="X34" s="203">
        <v>36.24</v>
      </c>
      <c r="Y34" s="203">
        <v>0</v>
      </c>
      <c r="Z34">
        <v>0</v>
      </c>
      <c r="AA34" s="203">
        <v>8.5399999999999991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48.59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33.67</v>
      </c>
      <c r="AQ34" s="203">
        <v>11.54</v>
      </c>
      <c r="AR34" s="203">
        <v>19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91</v>
      </c>
      <c r="L35" s="203">
        <v>32.700000000000003</v>
      </c>
      <c r="M35" s="203">
        <v>0</v>
      </c>
      <c r="N35" s="203">
        <v>29.01</v>
      </c>
      <c r="O35" s="203">
        <v>48.71</v>
      </c>
      <c r="P35" s="203">
        <v>66.569999999999993</v>
      </c>
      <c r="Q35" s="203">
        <v>2.88</v>
      </c>
      <c r="R35" s="203">
        <v>5.49</v>
      </c>
      <c r="S35" s="203">
        <v>3.34</v>
      </c>
      <c r="T35" s="203">
        <v>0</v>
      </c>
      <c r="U35" s="203">
        <v>182.81</v>
      </c>
      <c r="V35" s="203">
        <v>1.29</v>
      </c>
      <c r="W35" s="203">
        <v>5.77</v>
      </c>
      <c r="X35" s="203">
        <v>19.239999999999998</v>
      </c>
      <c r="Y35" s="203">
        <v>0</v>
      </c>
      <c r="Z35">
        <v>0</v>
      </c>
      <c r="AA35" s="203">
        <v>8.5399999999999991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48.59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33.67</v>
      </c>
      <c r="AQ35" s="203">
        <v>11.54</v>
      </c>
      <c r="AR35" s="203">
        <v>19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88.43</v>
      </c>
      <c r="L36" s="203">
        <v>32.700000000000003</v>
      </c>
      <c r="M36" s="203">
        <v>0</v>
      </c>
      <c r="N36" s="203">
        <v>29.01</v>
      </c>
      <c r="O36" s="203">
        <v>48.71</v>
      </c>
      <c r="P36" s="203">
        <v>66.569999999999993</v>
      </c>
      <c r="Q36" s="203">
        <v>2.88</v>
      </c>
      <c r="R36" s="203">
        <v>5.49</v>
      </c>
      <c r="S36" s="203">
        <v>3.34</v>
      </c>
      <c r="T36" s="203">
        <v>0</v>
      </c>
      <c r="U36" s="203">
        <v>182.91</v>
      </c>
      <c r="V36" s="203">
        <v>1.29</v>
      </c>
      <c r="W36" s="203">
        <v>5.77</v>
      </c>
      <c r="X36" s="203">
        <v>19.239999999999998</v>
      </c>
      <c r="Y36" s="203">
        <v>0</v>
      </c>
      <c r="Z36">
        <v>0</v>
      </c>
      <c r="AA36" s="203">
        <v>8.5399999999999991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48.59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33.67</v>
      </c>
      <c r="AQ36" s="203">
        <v>11.54</v>
      </c>
      <c r="AR36" s="203">
        <v>19.5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88.43</v>
      </c>
      <c r="L37" s="203">
        <v>32.700000000000003</v>
      </c>
      <c r="M37" s="203">
        <v>0</v>
      </c>
      <c r="N37" s="203">
        <v>29.01</v>
      </c>
      <c r="O37" s="203">
        <v>48.71</v>
      </c>
      <c r="P37" s="203">
        <v>66.569999999999993</v>
      </c>
      <c r="Q37" s="203">
        <v>2.88</v>
      </c>
      <c r="R37" s="203">
        <v>5.49</v>
      </c>
      <c r="S37" s="203">
        <v>3.34</v>
      </c>
      <c r="T37" s="203">
        <v>0</v>
      </c>
      <c r="U37" s="203">
        <v>182.91</v>
      </c>
      <c r="V37" s="203">
        <v>1.29</v>
      </c>
      <c r="W37" s="203">
        <v>5.77</v>
      </c>
      <c r="X37" s="203">
        <v>19.239999999999998</v>
      </c>
      <c r="Y37" s="203">
        <v>0</v>
      </c>
      <c r="Z37">
        <v>0</v>
      </c>
      <c r="AA37" s="203">
        <v>8.5399999999999991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48.59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33.67</v>
      </c>
      <c r="AQ37" s="203">
        <v>11.54</v>
      </c>
      <c r="AR37" s="203">
        <v>19.5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88.43</v>
      </c>
      <c r="L38" s="203">
        <v>32.700000000000003</v>
      </c>
      <c r="M38" s="203">
        <v>0</v>
      </c>
      <c r="N38" s="203">
        <v>29.01</v>
      </c>
      <c r="O38" s="203">
        <v>48.71</v>
      </c>
      <c r="P38" s="203">
        <v>66.569999999999993</v>
      </c>
      <c r="Q38" s="203">
        <v>2.88</v>
      </c>
      <c r="R38" s="203">
        <v>5.49</v>
      </c>
      <c r="S38" s="203">
        <v>3.34</v>
      </c>
      <c r="T38" s="203">
        <v>0</v>
      </c>
      <c r="U38" s="203">
        <v>182.91</v>
      </c>
      <c r="V38" s="203">
        <v>1.29</v>
      </c>
      <c r="W38" s="203">
        <v>5.77</v>
      </c>
      <c r="X38" s="203">
        <v>19.239999999999998</v>
      </c>
      <c r="Y38" s="203">
        <v>0</v>
      </c>
      <c r="Z38">
        <v>0</v>
      </c>
      <c r="AA38" s="203">
        <v>8.5399999999999991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48.59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33.67</v>
      </c>
      <c r="AQ38" s="203">
        <v>11.54</v>
      </c>
      <c r="AR38" s="203">
        <v>19.5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88.43</v>
      </c>
      <c r="L39" s="203">
        <v>32.700000000000003</v>
      </c>
      <c r="M39" s="203">
        <v>0</v>
      </c>
      <c r="N39" s="203">
        <v>29.01</v>
      </c>
      <c r="O39" s="203">
        <v>48.67</v>
      </c>
      <c r="P39" s="203">
        <v>66.569999999999993</v>
      </c>
      <c r="Q39" s="203">
        <v>2.88</v>
      </c>
      <c r="R39" s="203">
        <v>5.49</v>
      </c>
      <c r="S39" s="203">
        <v>3.91</v>
      </c>
      <c r="T39" s="203">
        <v>0</v>
      </c>
      <c r="U39" s="203">
        <v>182.91</v>
      </c>
      <c r="V39" s="203">
        <v>1.29</v>
      </c>
      <c r="W39" s="203">
        <v>5.77</v>
      </c>
      <c r="X39" s="203">
        <v>19.239999999999998</v>
      </c>
      <c r="Y39" s="203">
        <v>0</v>
      </c>
      <c r="Z39">
        <v>0</v>
      </c>
      <c r="AA39" s="203">
        <v>8.5399999999999991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48.59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33.67</v>
      </c>
      <c r="AQ39" s="203">
        <v>11.54</v>
      </c>
      <c r="AR39" s="203">
        <v>21.5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88.43</v>
      </c>
      <c r="L40" s="203">
        <v>32.700000000000003</v>
      </c>
      <c r="M40" s="203">
        <v>0</v>
      </c>
      <c r="N40" s="203">
        <v>15.39</v>
      </c>
      <c r="O40" s="203">
        <v>25.01</v>
      </c>
      <c r="P40" s="203">
        <v>31.74</v>
      </c>
      <c r="Q40" s="203">
        <v>2.88</v>
      </c>
      <c r="R40" s="203">
        <v>5.49</v>
      </c>
      <c r="S40" s="203">
        <v>3.91</v>
      </c>
      <c r="T40" s="203">
        <v>0</v>
      </c>
      <c r="U40" s="203">
        <v>182.91</v>
      </c>
      <c r="V40" s="203">
        <v>1.29</v>
      </c>
      <c r="W40" s="203">
        <v>5.77</v>
      </c>
      <c r="X40" s="203">
        <v>19.239999999999998</v>
      </c>
      <c r="Y40" s="203">
        <v>0</v>
      </c>
      <c r="Z40">
        <v>0</v>
      </c>
      <c r="AA40" s="203">
        <v>8.5399999999999991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48.59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33.67</v>
      </c>
      <c r="AQ40" s="203">
        <v>11.54</v>
      </c>
      <c r="AR40" s="203">
        <v>21.5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88.43</v>
      </c>
      <c r="L41" s="203">
        <v>32.700000000000003</v>
      </c>
      <c r="M41" s="203">
        <v>0</v>
      </c>
      <c r="N41" s="203">
        <v>15.39</v>
      </c>
      <c r="O41" s="203">
        <v>25.01</v>
      </c>
      <c r="P41" s="203">
        <v>31.74</v>
      </c>
      <c r="Q41" s="203">
        <v>2.88</v>
      </c>
      <c r="R41" s="203">
        <v>5.49</v>
      </c>
      <c r="S41" s="203">
        <v>3.91</v>
      </c>
      <c r="T41" s="203">
        <v>0</v>
      </c>
      <c r="U41" s="203">
        <v>182.91</v>
      </c>
      <c r="V41" s="203">
        <v>1.29</v>
      </c>
      <c r="W41" s="203">
        <v>5.77</v>
      </c>
      <c r="X41" s="203">
        <v>19.239999999999998</v>
      </c>
      <c r="Y41" s="203">
        <v>0</v>
      </c>
      <c r="Z41">
        <v>0</v>
      </c>
      <c r="AA41" s="203">
        <v>8.5399999999999991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48.59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33.67</v>
      </c>
      <c r="AQ41" s="203">
        <v>11.54</v>
      </c>
      <c r="AR41" s="203">
        <v>21.5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88.43</v>
      </c>
      <c r="L42" s="203">
        <v>32.700000000000003</v>
      </c>
      <c r="M42" s="203">
        <v>0</v>
      </c>
      <c r="N42" s="203">
        <v>15.39</v>
      </c>
      <c r="O42" s="203">
        <v>25.01</v>
      </c>
      <c r="P42" s="203">
        <v>31.74</v>
      </c>
      <c r="Q42" s="203">
        <v>2.88</v>
      </c>
      <c r="R42" s="203">
        <v>5.49</v>
      </c>
      <c r="S42" s="203">
        <v>3.91</v>
      </c>
      <c r="T42" s="203">
        <v>0</v>
      </c>
      <c r="U42" s="203">
        <v>182.91</v>
      </c>
      <c r="V42" s="203">
        <v>1.29</v>
      </c>
      <c r="W42" s="203">
        <v>5.77</v>
      </c>
      <c r="X42" s="203">
        <v>19.239999999999998</v>
      </c>
      <c r="Y42" s="203">
        <v>0</v>
      </c>
      <c r="Z42">
        <v>0</v>
      </c>
      <c r="AA42" s="203">
        <v>8.5399999999999991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48.59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33.67</v>
      </c>
      <c r="AQ42" s="203">
        <v>11.54</v>
      </c>
      <c r="AR42" s="203">
        <v>21.5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88.43</v>
      </c>
      <c r="L43" s="203">
        <v>32.700000000000003</v>
      </c>
      <c r="M43" s="203">
        <v>0</v>
      </c>
      <c r="N43" s="203">
        <v>15.39</v>
      </c>
      <c r="O43" s="203">
        <v>25.01</v>
      </c>
      <c r="P43" s="203">
        <v>31.74</v>
      </c>
      <c r="Q43" s="203">
        <v>2.88</v>
      </c>
      <c r="R43" s="203">
        <v>5.79</v>
      </c>
      <c r="S43" s="203">
        <v>3.92</v>
      </c>
      <c r="T43" s="203">
        <v>0</v>
      </c>
      <c r="U43" s="203">
        <v>182.91</v>
      </c>
      <c r="V43" s="203">
        <v>1.29</v>
      </c>
      <c r="W43" s="203">
        <v>5.77</v>
      </c>
      <c r="X43" s="203">
        <v>19.239999999999998</v>
      </c>
      <c r="Y43" s="203">
        <v>0</v>
      </c>
      <c r="Z43">
        <v>0</v>
      </c>
      <c r="AA43" s="203">
        <v>8.26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48.59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33.67</v>
      </c>
      <c r="AQ43" s="203">
        <v>11.54</v>
      </c>
      <c r="AR43" s="203">
        <v>21.5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88.43</v>
      </c>
      <c r="L44" s="203">
        <v>32.700000000000003</v>
      </c>
      <c r="M44" s="203">
        <v>0</v>
      </c>
      <c r="N44" s="203">
        <v>15.39</v>
      </c>
      <c r="O44" s="203">
        <v>25.01</v>
      </c>
      <c r="P44" s="203">
        <v>31.74</v>
      </c>
      <c r="Q44" s="203">
        <v>2.88</v>
      </c>
      <c r="R44" s="203">
        <v>5.79</v>
      </c>
      <c r="S44" s="203">
        <v>3.92</v>
      </c>
      <c r="T44" s="203">
        <v>0</v>
      </c>
      <c r="U44" s="203">
        <v>182.91</v>
      </c>
      <c r="V44" s="203">
        <v>1.29</v>
      </c>
      <c r="W44" s="203">
        <v>5.77</v>
      </c>
      <c r="X44" s="203">
        <v>19.239999999999998</v>
      </c>
      <c r="Y44" s="203">
        <v>0</v>
      </c>
      <c r="Z44">
        <v>0</v>
      </c>
      <c r="AA44" s="203">
        <v>8.26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33.67</v>
      </c>
      <c r="AQ44" s="203">
        <v>11.54</v>
      </c>
      <c r="AR44" s="203">
        <v>21.5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88.43</v>
      </c>
      <c r="L45" s="203">
        <v>32.700000000000003</v>
      </c>
      <c r="M45" s="203">
        <v>0</v>
      </c>
      <c r="N45" s="203">
        <v>15.39</v>
      </c>
      <c r="O45" s="203">
        <v>25.01</v>
      </c>
      <c r="P45" s="203">
        <v>31.74</v>
      </c>
      <c r="Q45" s="203">
        <v>3.08</v>
      </c>
      <c r="R45" s="203">
        <v>5.79</v>
      </c>
      <c r="S45" s="203">
        <v>3.92</v>
      </c>
      <c r="T45" s="203">
        <v>0</v>
      </c>
      <c r="U45" s="203">
        <v>182.91</v>
      </c>
      <c r="V45" s="203">
        <v>1.29</v>
      </c>
      <c r="W45" s="203">
        <v>5.77</v>
      </c>
      <c r="X45" s="203">
        <v>19.239999999999998</v>
      </c>
      <c r="Y45" s="203">
        <v>0</v>
      </c>
      <c r="Z45">
        <v>0</v>
      </c>
      <c r="AA45" s="203">
        <v>8.26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33.67</v>
      </c>
      <c r="AQ45" s="203">
        <v>11.54</v>
      </c>
      <c r="AR45" s="203">
        <v>21.5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88.43</v>
      </c>
      <c r="L46" s="203">
        <v>32.700000000000003</v>
      </c>
      <c r="M46" s="203">
        <v>0</v>
      </c>
      <c r="N46" s="203">
        <v>15.39</v>
      </c>
      <c r="O46" s="203">
        <v>25.01</v>
      </c>
      <c r="P46" s="203">
        <v>31.74</v>
      </c>
      <c r="Q46" s="203">
        <v>3.08</v>
      </c>
      <c r="R46" s="203">
        <v>5.79</v>
      </c>
      <c r="S46" s="203">
        <v>3.92</v>
      </c>
      <c r="T46" s="203">
        <v>0</v>
      </c>
      <c r="U46" s="203">
        <v>182.91</v>
      </c>
      <c r="V46" s="203">
        <v>1.29</v>
      </c>
      <c r="W46" s="203">
        <v>5.77</v>
      </c>
      <c r="X46" s="203">
        <v>19.239999999999998</v>
      </c>
      <c r="Y46" s="203">
        <v>0</v>
      </c>
      <c r="Z46">
        <v>0</v>
      </c>
      <c r="AA46" s="203">
        <v>8.26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33.67</v>
      </c>
      <c r="AQ46" s="203">
        <v>11.54</v>
      </c>
      <c r="AR46" s="203">
        <v>21.5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88.43</v>
      </c>
      <c r="L47" s="203">
        <v>32.700000000000003</v>
      </c>
      <c r="M47" s="203">
        <v>0</v>
      </c>
      <c r="N47" s="203">
        <v>15.39</v>
      </c>
      <c r="O47" s="203">
        <v>25.01</v>
      </c>
      <c r="P47" s="203">
        <v>61.68</v>
      </c>
      <c r="Q47" s="203">
        <v>3.08</v>
      </c>
      <c r="R47" s="203">
        <v>6.54</v>
      </c>
      <c r="S47" s="203">
        <v>3.98</v>
      </c>
      <c r="T47" s="203">
        <v>0</v>
      </c>
      <c r="U47" s="203">
        <v>182.91</v>
      </c>
      <c r="V47" s="203">
        <v>2.39</v>
      </c>
      <c r="W47" s="203">
        <v>8.06</v>
      </c>
      <c r="X47" s="203">
        <v>26.17</v>
      </c>
      <c r="Y47" s="203">
        <v>0</v>
      </c>
      <c r="Z47">
        <v>0</v>
      </c>
      <c r="AA47" s="203">
        <v>7.5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33.67</v>
      </c>
      <c r="AQ47" s="203">
        <v>11.54</v>
      </c>
      <c r="AR47" s="203">
        <v>22.5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88.43</v>
      </c>
      <c r="L48" s="203">
        <v>32.700000000000003</v>
      </c>
      <c r="M48" s="203">
        <v>0</v>
      </c>
      <c r="N48" s="203">
        <v>15.39</v>
      </c>
      <c r="O48" s="203">
        <v>25.01</v>
      </c>
      <c r="P48" s="203">
        <v>61.68</v>
      </c>
      <c r="Q48" s="203">
        <v>3.08</v>
      </c>
      <c r="R48" s="203">
        <v>6.54</v>
      </c>
      <c r="S48" s="203">
        <v>3.98</v>
      </c>
      <c r="T48" s="203">
        <v>0</v>
      </c>
      <c r="U48" s="203">
        <v>182.91</v>
      </c>
      <c r="V48" s="203">
        <v>2.39</v>
      </c>
      <c r="W48" s="203">
        <v>8.06</v>
      </c>
      <c r="X48" s="203">
        <v>26.17</v>
      </c>
      <c r="Y48" s="203">
        <v>0</v>
      </c>
      <c r="Z48">
        <v>0</v>
      </c>
      <c r="AA48" s="203">
        <v>7.5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33.67</v>
      </c>
      <c r="AQ48" s="203">
        <v>11.54</v>
      </c>
      <c r="AR48" s="203">
        <v>22.5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88.43</v>
      </c>
      <c r="L49" s="203">
        <v>32.700000000000003</v>
      </c>
      <c r="M49" s="203">
        <v>0</v>
      </c>
      <c r="N49" s="203">
        <v>15.39</v>
      </c>
      <c r="O49" s="203">
        <v>37.97</v>
      </c>
      <c r="P49" s="203">
        <v>63.9</v>
      </c>
      <c r="Q49" s="203">
        <v>3.08</v>
      </c>
      <c r="R49" s="203">
        <v>6.54</v>
      </c>
      <c r="S49" s="203">
        <v>3.98</v>
      </c>
      <c r="T49" s="203">
        <v>0</v>
      </c>
      <c r="U49" s="203">
        <v>182.91</v>
      </c>
      <c r="V49" s="203">
        <v>2.39</v>
      </c>
      <c r="W49" s="203">
        <v>8.06</v>
      </c>
      <c r="X49" s="203">
        <v>26.17</v>
      </c>
      <c r="Y49" s="203">
        <v>0</v>
      </c>
      <c r="Z49">
        <v>0</v>
      </c>
      <c r="AA49" s="203">
        <v>7.5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33.67</v>
      </c>
      <c r="AQ49" s="203">
        <v>11.54</v>
      </c>
      <c r="AR49" s="203">
        <v>22.5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88.43</v>
      </c>
      <c r="L50" s="203">
        <v>32.700000000000003</v>
      </c>
      <c r="M50" s="203">
        <v>0</v>
      </c>
      <c r="N50" s="203">
        <v>15.39</v>
      </c>
      <c r="O50" s="203">
        <v>37.97</v>
      </c>
      <c r="P50" s="203">
        <v>63.9</v>
      </c>
      <c r="Q50" s="203">
        <v>3.08</v>
      </c>
      <c r="R50" s="203">
        <v>6.54</v>
      </c>
      <c r="S50" s="203">
        <v>3.98</v>
      </c>
      <c r="T50" s="203">
        <v>0</v>
      </c>
      <c r="U50" s="203">
        <v>182.91</v>
      </c>
      <c r="V50" s="203">
        <v>2.39</v>
      </c>
      <c r="W50" s="203">
        <v>8.06</v>
      </c>
      <c r="X50" s="203">
        <v>26.17</v>
      </c>
      <c r="Y50" s="203">
        <v>0</v>
      </c>
      <c r="Z50">
        <v>0</v>
      </c>
      <c r="AA50" s="203">
        <v>7.5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33.67</v>
      </c>
      <c r="AQ50" s="203">
        <v>11.54</v>
      </c>
      <c r="AR50" s="203">
        <v>23.5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88.43</v>
      </c>
      <c r="L51" s="203">
        <v>32.700000000000003</v>
      </c>
      <c r="M51" s="203">
        <v>0</v>
      </c>
      <c r="N51" s="203">
        <v>15.39</v>
      </c>
      <c r="O51" s="203">
        <v>37.97</v>
      </c>
      <c r="P51" s="203">
        <v>63.9</v>
      </c>
      <c r="Q51" s="203">
        <v>3.08</v>
      </c>
      <c r="R51" s="203">
        <v>6.54</v>
      </c>
      <c r="S51" s="203">
        <v>3.98</v>
      </c>
      <c r="T51" s="203">
        <v>0</v>
      </c>
      <c r="U51" s="203">
        <v>182.91</v>
      </c>
      <c r="V51" s="203">
        <v>2.39</v>
      </c>
      <c r="W51" s="203">
        <v>8.06</v>
      </c>
      <c r="X51" s="203">
        <v>26.17</v>
      </c>
      <c r="Y51" s="203">
        <v>0</v>
      </c>
      <c r="Z51">
        <v>0</v>
      </c>
      <c r="AA51" s="203">
        <v>6.68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33.67</v>
      </c>
      <c r="AQ51" s="203">
        <v>11.54</v>
      </c>
      <c r="AR51" s="203">
        <v>23.5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88.43</v>
      </c>
      <c r="L52" s="203">
        <v>32.700000000000003</v>
      </c>
      <c r="M52" s="203">
        <v>0</v>
      </c>
      <c r="N52" s="203">
        <v>15.39</v>
      </c>
      <c r="O52" s="203">
        <v>37.97</v>
      </c>
      <c r="P52" s="203">
        <v>63.9</v>
      </c>
      <c r="Q52" s="203">
        <v>3.08</v>
      </c>
      <c r="R52" s="203">
        <v>6.54</v>
      </c>
      <c r="S52" s="203">
        <v>3.98</v>
      </c>
      <c r="T52" s="203">
        <v>0</v>
      </c>
      <c r="U52" s="203">
        <v>182.91</v>
      </c>
      <c r="V52" s="203">
        <v>2.39</v>
      </c>
      <c r="W52" s="203">
        <v>8.06</v>
      </c>
      <c r="X52" s="203">
        <v>26.17</v>
      </c>
      <c r="Y52" s="203">
        <v>0</v>
      </c>
      <c r="Z52">
        <v>0</v>
      </c>
      <c r="AA52" s="203">
        <v>6.68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33.67</v>
      </c>
      <c r="AQ52" s="203">
        <v>11.54</v>
      </c>
      <c r="AR52" s="203">
        <v>23.5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88.43</v>
      </c>
      <c r="L53" s="203">
        <v>32.700000000000003</v>
      </c>
      <c r="M53" s="203">
        <v>0</v>
      </c>
      <c r="N53" s="203">
        <v>15.39</v>
      </c>
      <c r="O53" s="203">
        <v>38</v>
      </c>
      <c r="P53" s="203">
        <v>63.9</v>
      </c>
      <c r="Q53" s="203">
        <v>3.08</v>
      </c>
      <c r="R53" s="203">
        <v>6.54</v>
      </c>
      <c r="S53" s="203">
        <v>3.98</v>
      </c>
      <c r="T53" s="203">
        <v>0</v>
      </c>
      <c r="U53" s="203">
        <v>182.91</v>
      </c>
      <c r="V53" s="203">
        <v>2.39</v>
      </c>
      <c r="W53" s="203">
        <v>8.06</v>
      </c>
      <c r="X53" s="203">
        <v>26.17</v>
      </c>
      <c r="Y53" s="203">
        <v>0</v>
      </c>
      <c r="Z53">
        <v>0</v>
      </c>
      <c r="AA53" s="203">
        <v>6.68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33.67</v>
      </c>
      <c r="AQ53" s="203">
        <v>11.54</v>
      </c>
      <c r="AR53" s="203">
        <v>23.5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88.43</v>
      </c>
      <c r="L54" s="203">
        <v>32.700000000000003</v>
      </c>
      <c r="M54" s="203">
        <v>0</v>
      </c>
      <c r="N54" s="203">
        <v>15.39</v>
      </c>
      <c r="O54" s="203">
        <v>38</v>
      </c>
      <c r="P54" s="203">
        <v>63.9</v>
      </c>
      <c r="Q54" s="203">
        <v>3.08</v>
      </c>
      <c r="R54" s="203">
        <v>6.54</v>
      </c>
      <c r="S54" s="203">
        <v>3.98</v>
      </c>
      <c r="T54" s="203">
        <v>0</v>
      </c>
      <c r="U54" s="203">
        <v>182.91</v>
      </c>
      <c r="V54" s="203">
        <v>2.39</v>
      </c>
      <c r="W54" s="203">
        <v>8.06</v>
      </c>
      <c r="X54" s="203">
        <v>26.17</v>
      </c>
      <c r="Y54" s="203">
        <v>0</v>
      </c>
      <c r="Z54">
        <v>0</v>
      </c>
      <c r="AA54" s="203">
        <v>6.68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33.67</v>
      </c>
      <c r="AQ54" s="203">
        <v>11.54</v>
      </c>
      <c r="AR54" s="203">
        <v>23.5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88.43</v>
      </c>
      <c r="L55" s="203">
        <v>32.700000000000003</v>
      </c>
      <c r="M55" s="203">
        <v>0</v>
      </c>
      <c r="N55" s="203">
        <v>15.39</v>
      </c>
      <c r="O55" s="203">
        <v>37.33</v>
      </c>
      <c r="P55" s="203">
        <v>63.83</v>
      </c>
      <c r="Q55" s="203">
        <v>3.08</v>
      </c>
      <c r="R55" s="203">
        <v>6.54</v>
      </c>
      <c r="S55" s="203">
        <v>3.98</v>
      </c>
      <c r="T55" s="203">
        <v>0</v>
      </c>
      <c r="U55" s="203">
        <v>182.91</v>
      </c>
      <c r="V55" s="203">
        <v>2.39</v>
      </c>
      <c r="W55" s="203">
        <v>8.06</v>
      </c>
      <c r="X55" s="203">
        <v>26.17</v>
      </c>
      <c r="Y55" s="203">
        <v>0</v>
      </c>
      <c r="Z55">
        <v>0</v>
      </c>
      <c r="AA55" s="203">
        <v>6.68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33.67</v>
      </c>
      <c r="AQ55" s="203">
        <v>11.54</v>
      </c>
      <c r="AR55" s="203">
        <v>23.5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88.43</v>
      </c>
      <c r="L56" s="203">
        <v>32.700000000000003</v>
      </c>
      <c r="M56" s="203">
        <v>0</v>
      </c>
      <c r="N56" s="203">
        <v>15.39</v>
      </c>
      <c r="O56" s="203">
        <v>37.33</v>
      </c>
      <c r="P56" s="203">
        <v>63.83</v>
      </c>
      <c r="Q56" s="203">
        <v>3.08</v>
      </c>
      <c r="R56" s="203">
        <v>6.54</v>
      </c>
      <c r="S56" s="203">
        <v>3.98</v>
      </c>
      <c r="T56" s="203">
        <v>0</v>
      </c>
      <c r="U56" s="203">
        <v>182.91</v>
      </c>
      <c r="V56" s="203">
        <v>2.39</v>
      </c>
      <c r="W56" s="203">
        <v>8.06</v>
      </c>
      <c r="X56" s="203">
        <v>26.17</v>
      </c>
      <c r="Y56" s="203">
        <v>0</v>
      </c>
      <c r="Z56">
        <v>0</v>
      </c>
      <c r="AA56" s="203">
        <v>6.68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33.67</v>
      </c>
      <c r="AQ56" s="203">
        <v>11.54</v>
      </c>
      <c r="AR56" s="203">
        <v>23.5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88.43</v>
      </c>
      <c r="L57" s="203">
        <v>32.700000000000003</v>
      </c>
      <c r="M57" s="203">
        <v>0</v>
      </c>
      <c r="N57" s="203">
        <v>15.39</v>
      </c>
      <c r="O57" s="203">
        <v>37.33</v>
      </c>
      <c r="P57" s="203">
        <v>63.83</v>
      </c>
      <c r="Q57" s="203">
        <v>3.08</v>
      </c>
      <c r="R57" s="203">
        <v>6.54</v>
      </c>
      <c r="S57" s="203">
        <v>3.98</v>
      </c>
      <c r="T57" s="203">
        <v>0</v>
      </c>
      <c r="U57" s="203">
        <v>182.91</v>
      </c>
      <c r="V57" s="203">
        <v>2.39</v>
      </c>
      <c r="W57" s="203">
        <v>8.06</v>
      </c>
      <c r="X57" s="203">
        <v>26.17</v>
      </c>
      <c r="Y57" s="203">
        <v>0</v>
      </c>
      <c r="Z57">
        <v>0</v>
      </c>
      <c r="AA57" s="203">
        <v>6.68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33.67</v>
      </c>
      <c r="AQ57" s="203">
        <v>11.54</v>
      </c>
      <c r="AR57" s="203">
        <v>23.5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88.43</v>
      </c>
      <c r="L58" s="203">
        <v>32.700000000000003</v>
      </c>
      <c r="M58" s="203">
        <v>0</v>
      </c>
      <c r="N58" s="203">
        <v>15.39</v>
      </c>
      <c r="O58" s="203">
        <v>37.33</v>
      </c>
      <c r="P58" s="203">
        <v>63.83</v>
      </c>
      <c r="Q58" s="203">
        <v>3.08</v>
      </c>
      <c r="R58" s="203">
        <v>6.54</v>
      </c>
      <c r="S58" s="203">
        <v>3.98</v>
      </c>
      <c r="T58" s="203">
        <v>0</v>
      </c>
      <c r="U58" s="203">
        <v>182.91</v>
      </c>
      <c r="V58" s="203">
        <v>2.39</v>
      </c>
      <c r="W58" s="203">
        <v>8.06</v>
      </c>
      <c r="X58" s="203">
        <v>26.17</v>
      </c>
      <c r="Y58" s="203">
        <v>0</v>
      </c>
      <c r="Z58">
        <v>0</v>
      </c>
      <c r="AA58" s="203">
        <v>6.68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33.67</v>
      </c>
      <c r="AQ58" s="203">
        <v>11.54</v>
      </c>
      <c r="AR58" s="203">
        <v>23.5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88.43</v>
      </c>
      <c r="L59" s="203">
        <v>32.700000000000003</v>
      </c>
      <c r="M59" s="203">
        <v>0</v>
      </c>
      <c r="N59" s="203">
        <v>15.39</v>
      </c>
      <c r="O59" s="203">
        <v>37.31</v>
      </c>
      <c r="P59" s="203">
        <v>63.84</v>
      </c>
      <c r="Q59" s="203">
        <v>3.08</v>
      </c>
      <c r="R59" s="203">
        <v>6.54</v>
      </c>
      <c r="S59" s="203">
        <v>3.98</v>
      </c>
      <c r="T59" s="203">
        <v>0</v>
      </c>
      <c r="U59" s="203">
        <v>182.91</v>
      </c>
      <c r="V59" s="203">
        <v>2.39</v>
      </c>
      <c r="W59" s="203">
        <v>8.06</v>
      </c>
      <c r="X59" s="203">
        <v>26.17</v>
      </c>
      <c r="Y59" s="203">
        <v>0</v>
      </c>
      <c r="Z59">
        <v>0</v>
      </c>
      <c r="AA59" s="203">
        <v>6.68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33.67</v>
      </c>
      <c r="AQ59" s="203">
        <v>11.54</v>
      </c>
      <c r="AR59" s="203">
        <v>24.5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88.43</v>
      </c>
      <c r="L60" s="203">
        <v>32.700000000000003</v>
      </c>
      <c r="M60" s="203">
        <v>0</v>
      </c>
      <c r="N60" s="203">
        <v>15.39</v>
      </c>
      <c r="O60" s="203">
        <v>37.31</v>
      </c>
      <c r="P60" s="203">
        <v>63.84</v>
      </c>
      <c r="Q60" s="203">
        <v>3.08</v>
      </c>
      <c r="R60" s="203">
        <v>6.54</v>
      </c>
      <c r="S60" s="203">
        <v>3.98</v>
      </c>
      <c r="T60" s="203">
        <v>0</v>
      </c>
      <c r="U60" s="203">
        <v>182.91</v>
      </c>
      <c r="V60" s="203">
        <v>2.39</v>
      </c>
      <c r="W60" s="203">
        <v>8.06</v>
      </c>
      <c r="X60" s="203">
        <v>26.17</v>
      </c>
      <c r="Y60" s="203">
        <v>0</v>
      </c>
      <c r="Z60">
        <v>0</v>
      </c>
      <c r="AA60" s="203">
        <v>6.68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33.67</v>
      </c>
      <c r="AQ60" s="203">
        <v>11.54</v>
      </c>
      <c r="AR60" s="203">
        <v>24.5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88.43</v>
      </c>
      <c r="L61" s="203">
        <v>32.700000000000003</v>
      </c>
      <c r="M61" s="203">
        <v>0</v>
      </c>
      <c r="N61" s="203">
        <v>15.39</v>
      </c>
      <c r="O61" s="203">
        <v>36.78</v>
      </c>
      <c r="P61" s="203">
        <v>63.78</v>
      </c>
      <c r="Q61" s="203">
        <v>3.08</v>
      </c>
      <c r="R61" s="203">
        <v>6.54</v>
      </c>
      <c r="S61" s="203">
        <v>3.98</v>
      </c>
      <c r="T61" s="203">
        <v>0</v>
      </c>
      <c r="U61" s="203">
        <v>182.91</v>
      </c>
      <c r="V61" s="203">
        <v>2.39</v>
      </c>
      <c r="W61" s="203">
        <v>7.91</v>
      </c>
      <c r="X61" s="203">
        <v>24.75</v>
      </c>
      <c r="Y61" s="203">
        <v>0</v>
      </c>
      <c r="Z61">
        <v>0</v>
      </c>
      <c r="AA61" s="203">
        <v>6.68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33.67</v>
      </c>
      <c r="AQ61" s="203">
        <v>11.54</v>
      </c>
      <c r="AR61" s="203">
        <v>24.5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88.43</v>
      </c>
      <c r="L62" s="203">
        <v>32.700000000000003</v>
      </c>
      <c r="M62" s="203">
        <v>0</v>
      </c>
      <c r="N62" s="203">
        <v>15.39</v>
      </c>
      <c r="O62" s="203">
        <v>36.78</v>
      </c>
      <c r="P62" s="203">
        <v>63.78</v>
      </c>
      <c r="Q62" s="203">
        <v>3.08</v>
      </c>
      <c r="R62" s="203">
        <v>6.54</v>
      </c>
      <c r="S62" s="203">
        <v>3.98</v>
      </c>
      <c r="T62" s="203">
        <v>0</v>
      </c>
      <c r="U62" s="203">
        <v>182.91</v>
      </c>
      <c r="V62" s="203">
        <v>2.39</v>
      </c>
      <c r="W62" s="203">
        <v>7.91</v>
      </c>
      <c r="X62" s="203">
        <v>24.43</v>
      </c>
      <c r="Y62" s="203">
        <v>0</v>
      </c>
      <c r="Z62">
        <v>0</v>
      </c>
      <c r="AA62" s="203">
        <v>6.68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33.67</v>
      </c>
      <c r="AQ62" s="203">
        <v>11.54</v>
      </c>
      <c r="AR62" s="203">
        <v>24.5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88.43</v>
      </c>
      <c r="L63" s="203">
        <v>32.700000000000003</v>
      </c>
      <c r="M63" s="203">
        <v>0</v>
      </c>
      <c r="N63" s="203">
        <v>29.01</v>
      </c>
      <c r="O63" s="203">
        <v>50.6</v>
      </c>
      <c r="P63" s="203">
        <v>66.63</v>
      </c>
      <c r="Q63" s="203">
        <v>3.08</v>
      </c>
      <c r="R63" s="203">
        <v>6.54</v>
      </c>
      <c r="S63" s="203">
        <v>3.98</v>
      </c>
      <c r="T63" s="203">
        <v>0</v>
      </c>
      <c r="U63" s="203">
        <v>182.91</v>
      </c>
      <c r="V63" s="203">
        <v>2.39</v>
      </c>
      <c r="W63" s="203">
        <v>7.67</v>
      </c>
      <c r="X63" s="203">
        <v>23.78</v>
      </c>
      <c r="Y63" s="203">
        <v>0</v>
      </c>
      <c r="Z63">
        <v>0</v>
      </c>
      <c r="AA63" s="203">
        <v>6.68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33.67</v>
      </c>
      <c r="AQ63" s="203">
        <v>11.54</v>
      </c>
      <c r="AR63" s="203">
        <v>24.5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88.43</v>
      </c>
      <c r="L64" s="203">
        <v>32.700000000000003</v>
      </c>
      <c r="M64" s="203">
        <v>0</v>
      </c>
      <c r="N64" s="203">
        <v>29.01</v>
      </c>
      <c r="O64" s="203">
        <v>50.6</v>
      </c>
      <c r="P64" s="203">
        <v>66.63</v>
      </c>
      <c r="Q64" s="203">
        <v>3.08</v>
      </c>
      <c r="R64" s="203">
        <v>6.54</v>
      </c>
      <c r="S64" s="203">
        <v>3.98</v>
      </c>
      <c r="T64" s="203">
        <v>0</v>
      </c>
      <c r="U64" s="203">
        <v>182.91</v>
      </c>
      <c r="V64" s="203">
        <v>2.39</v>
      </c>
      <c r="W64" s="203">
        <v>7.65</v>
      </c>
      <c r="X64" s="203">
        <v>23.78</v>
      </c>
      <c r="Y64" s="203">
        <v>0</v>
      </c>
      <c r="Z64">
        <v>0</v>
      </c>
      <c r="AA64" s="203">
        <v>6.68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33.67</v>
      </c>
      <c r="AQ64" s="203">
        <v>11.54</v>
      </c>
      <c r="AR64" s="203">
        <v>24.5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88.43</v>
      </c>
      <c r="L65" s="203">
        <v>32.74</v>
      </c>
      <c r="M65" s="203">
        <v>0</v>
      </c>
      <c r="N65" s="203">
        <v>15.82</v>
      </c>
      <c r="O65" s="203">
        <v>35.979999999999997</v>
      </c>
      <c r="P65" s="203">
        <v>55.14</v>
      </c>
      <c r="Q65" s="203">
        <v>3.08</v>
      </c>
      <c r="R65" s="203">
        <v>6.54</v>
      </c>
      <c r="S65" s="203">
        <v>3.98</v>
      </c>
      <c r="T65" s="203">
        <v>0</v>
      </c>
      <c r="U65" s="203">
        <v>182.91</v>
      </c>
      <c r="V65" s="203">
        <v>2.39</v>
      </c>
      <c r="W65" s="203">
        <v>7.58</v>
      </c>
      <c r="X65" s="203">
        <v>21.66</v>
      </c>
      <c r="Y65" s="203">
        <v>0</v>
      </c>
      <c r="Z65">
        <v>0</v>
      </c>
      <c r="AA65" s="203">
        <v>6.68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33.67</v>
      </c>
      <c r="AQ65" s="203">
        <v>11.54</v>
      </c>
      <c r="AR65" s="203">
        <v>24.5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88.43</v>
      </c>
      <c r="L66" s="203">
        <v>32.74</v>
      </c>
      <c r="M66" s="203">
        <v>0</v>
      </c>
      <c r="N66" s="203">
        <v>15.82</v>
      </c>
      <c r="O66" s="203">
        <v>35.979999999999997</v>
      </c>
      <c r="P66" s="203">
        <v>55.14</v>
      </c>
      <c r="Q66" s="203">
        <v>3.08</v>
      </c>
      <c r="R66" s="203">
        <v>6.54</v>
      </c>
      <c r="S66" s="203">
        <v>3.98</v>
      </c>
      <c r="T66" s="203">
        <v>0</v>
      </c>
      <c r="U66" s="203">
        <v>182.91</v>
      </c>
      <c r="V66" s="203">
        <v>2.39</v>
      </c>
      <c r="W66" s="203">
        <v>7.58</v>
      </c>
      <c r="X66" s="203">
        <v>21.57</v>
      </c>
      <c r="Y66" s="203">
        <v>0</v>
      </c>
      <c r="Z66">
        <v>0</v>
      </c>
      <c r="AA66" s="203">
        <v>6.68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33.67</v>
      </c>
      <c r="AQ66" s="203">
        <v>11.54</v>
      </c>
      <c r="AR66" s="203">
        <v>24.5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86.43</v>
      </c>
      <c r="L67" s="203">
        <v>32.74</v>
      </c>
      <c r="M67" s="203">
        <v>0</v>
      </c>
      <c r="N67" s="203">
        <v>15.39</v>
      </c>
      <c r="O67" s="203">
        <v>31.74</v>
      </c>
      <c r="P67" s="203">
        <v>66.430000000000007</v>
      </c>
      <c r="Q67" s="203">
        <v>2.89</v>
      </c>
      <c r="R67" s="203">
        <v>5.51</v>
      </c>
      <c r="S67" s="203">
        <v>3.98</v>
      </c>
      <c r="T67" s="203">
        <v>0</v>
      </c>
      <c r="U67" s="203">
        <v>182.91</v>
      </c>
      <c r="V67" s="203">
        <v>2.39</v>
      </c>
      <c r="W67" s="203">
        <v>6.95</v>
      </c>
      <c r="X67" s="203">
        <v>20</v>
      </c>
      <c r="Y67" s="203">
        <v>0</v>
      </c>
      <c r="Z67">
        <v>0</v>
      </c>
      <c r="AA67" s="203">
        <v>6.68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33.67</v>
      </c>
      <c r="AQ67" s="203">
        <v>11.54</v>
      </c>
      <c r="AR67" s="203">
        <v>24.5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88.24</v>
      </c>
      <c r="L68" s="203">
        <v>32.74</v>
      </c>
      <c r="M68" s="203">
        <v>0</v>
      </c>
      <c r="N68" s="203">
        <v>14.67</v>
      </c>
      <c r="O68" s="203">
        <v>31.74</v>
      </c>
      <c r="P68" s="203">
        <v>66.430000000000007</v>
      </c>
      <c r="Q68" s="203">
        <v>2.89</v>
      </c>
      <c r="R68" s="203">
        <v>5.51</v>
      </c>
      <c r="S68" s="203">
        <v>3.98</v>
      </c>
      <c r="T68" s="203">
        <v>0</v>
      </c>
      <c r="U68" s="203">
        <v>182.91</v>
      </c>
      <c r="V68" s="203">
        <v>2.39</v>
      </c>
      <c r="W68" s="203">
        <v>5.77</v>
      </c>
      <c r="X68" s="203">
        <v>19.239999999999998</v>
      </c>
      <c r="Y68" s="203">
        <v>0</v>
      </c>
      <c r="Z68">
        <v>0</v>
      </c>
      <c r="AA68" s="203">
        <v>6.68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33.67</v>
      </c>
      <c r="AQ68" s="203">
        <v>11.54</v>
      </c>
      <c r="AR68" s="203">
        <v>24.5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88.24</v>
      </c>
      <c r="L69" s="203">
        <v>32.74</v>
      </c>
      <c r="M69" s="203">
        <v>0</v>
      </c>
      <c r="N69" s="203">
        <v>15.39</v>
      </c>
      <c r="O69" s="203">
        <v>42.32</v>
      </c>
      <c r="P69" s="203">
        <v>66.430000000000007</v>
      </c>
      <c r="Q69" s="203">
        <v>3.13</v>
      </c>
      <c r="R69" s="203">
        <v>6.37</v>
      </c>
      <c r="S69" s="203">
        <v>4.2699999999999996</v>
      </c>
      <c r="T69" s="203">
        <v>0</v>
      </c>
      <c r="U69" s="203">
        <v>182.91</v>
      </c>
      <c r="V69" s="203">
        <v>2.39</v>
      </c>
      <c r="W69" s="203">
        <v>7.89</v>
      </c>
      <c r="X69" s="203">
        <v>24.48</v>
      </c>
      <c r="Y69" s="203">
        <v>0</v>
      </c>
      <c r="Z69">
        <v>0</v>
      </c>
      <c r="AA69" s="203">
        <v>6.68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33.67</v>
      </c>
      <c r="AQ69" s="203">
        <v>11.54</v>
      </c>
      <c r="AR69" s="203">
        <v>24.5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88.24</v>
      </c>
      <c r="L70" s="203">
        <v>32.74</v>
      </c>
      <c r="M70" s="203">
        <v>0</v>
      </c>
      <c r="N70" s="203">
        <v>29.01</v>
      </c>
      <c r="O70" s="203">
        <v>48.67</v>
      </c>
      <c r="P70" s="203">
        <v>66.430000000000007</v>
      </c>
      <c r="Q70" s="203">
        <v>3.13</v>
      </c>
      <c r="R70" s="203">
        <v>6.37</v>
      </c>
      <c r="S70" s="203">
        <v>4.2699999999999996</v>
      </c>
      <c r="T70" s="203">
        <v>0</v>
      </c>
      <c r="U70" s="203">
        <v>182.91</v>
      </c>
      <c r="V70" s="203">
        <v>2.39</v>
      </c>
      <c r="W70" s="203">
        <v>7.89</v>
      </c>
      <c r="X70" s="203">
        <v>23.76</v>
      </c>
      <c r="Y70" s="203">
        <v>0</v>
      </c>
      <c r="Z70">
        <v>0</v>
      </c>
      <c r="AA70" s="203">
        <v>6.68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33.67</v>
      </c>
      <c r="AQ70" s="203">
        <v>11.54</v>
      </c>
      <c r="AR70" s="203">
        <v>24.5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88.24</v>
      </c>
      <c r="L71" s="203">
        <v>31.64</v>
      </c>
      <c r="M71" s="203">
        <v>0</v>
      </c>
      <c r="N71" s="203">
        <v>29.01</v>
      </c>
      <c r="O71" s="203">
        <v>48.67</v>
      </c>
      <c r="P71" s="203">
        <v>66.430000000000007</v>
      </c>
      <c r="Q71" s="203">
        <v>3.18</v>
      </c>
      <c r="R71" s="203">
        <v>6.37</v>
      </c>
      <c r="S71" s="203">
        <v>4.2699999999999996</v>
      </c>
      <c r="T71" s="203">
        <v>0</v>
      </c>
      <c r="U71" s="203">
        <v>182.91</v>
      </c>
      <c r="V71" s="203">
        <v>2.39</v>
      </c>
      <c r="W71" s="203">
        <v>7.61</v>
      </c>
      <c r="X71" s="203">
        <v>37.67</v>
      </c>
      <c r="Y71" s="203">
        <v>0</v>
      </c>
      <c r="Z71">
        <v>0</v>
      </c>
      <c r="AA71" s="203">
        <v>6.68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33.67</v>
      </c>
      <c r="AQ71" s="203">
        <v>11.54</v>
      </c>
      <c r="AR71" s="203">
        <v>24.5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88.24</v>
      </c>
      <c r="L72" s="203">
        <v>31.64</v>
      </c>
      <c r="M72" s="203">
        <v>0</v>
      </c>
      <c r="N72" s="203">
        <v>29.01</v>
      </c>
      <c r="O72" s="203">
        <v>48.67</v>
      </c>
      <c r="P72" s="203">
        <v>66.430000000000007</v>
      </c>
      <c r="Q72" s="203">
        <v>3.18</v>
      </c>
      <c r="R72" s="203">
        <v>6.37</v>
      </c>
      <c r="S72" s="203">
        <v>4.2699999999999996</v>
      </c>
      <c r="T72" s="203">
        <v>0</v>
      </c>
      <c r="U72" s="203">
        <v>182.91</v>
      </c>
      <c r="V72" s="203">
        <v>2.39</v>
      </c>
      <c r="W72" s="203">
        <v>7.61</v>
      </c>
      <c r="X72" s="203">
        <v>37.67</v>
      </c>
      <c r="Y72" s="203">
        <v>0</v>
      </c>
      <c r="Z72">
        <v>0</v>
      </c>
      <c r="AA72" s="203">
        <v>6.68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33.67</v>
      </c>
      <c r="AQ72" s="203">
        <v>11.54</v>
      </c>
      <c r="AR72" s="203">
        <v>21.78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87.53</v>
      </c>
      <c r="L73" s="203">
        <v>42.51</v>
      </c>
      <c r="M73" s="203">
        <v>0</v>
      </c>
      <c r="N73" s="203">
        <v>29.01</v>
      </c>
      <c r="O73" s="203">
        <v>48.67</v>
      </c>
      <c r="P73" s="203">
        <v>66.430000000000007</v>
      </c>
      <c r="Q73" s="203">
        <v>3.39</v>
      </c>
      <c r="R73" s="203">
        <v>6.58</v>
      </c>
      <c r="S73" s="203">
        <v>4.16</v>
      </c>
      <c r="T73" s="203">
        <v>0</v>
      </c>
      <c r="U73" s="203">
        <v>182.91</v>
      </c>
      <c r="V73" s="203">
        <v>2.2200000000000002</v>
      </c>
      <c r="W73" s="203">
        <v>11.64</v>
      </c>
      <c r="X73" s="203">
        <v>37.67</v>
      </c>
      <c r="Y73" s="203">
        <v>0</v>
      </c>
      <c r="Z73">
        <v>0</v>
      </c>
      <c r="AA73" s="203">
        <v>6.68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48.59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33.67</v>
      </c>
      <c r="AQ73" s="203">
        <v>11.54</v>
      </c>
      <c r="AR73" s="203">
        <v>13.35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87.53</v>
      </c>
      <c r="L74" s="203">
        <v>43.32</v>
      </c>
      <c r="M74" s="203">
        <v>0</v>
      </c>
      <c r="N74" s="203">
        <v>29.01</v>
      </c>
      <c r="O74" s="203">
        <v>48.67</v>
      </c>
      <c r="P74" s="203">
        <v>66.430000000000007</v>
      </c>
      <c r="Q74" s="203">
        <v>5.09</v>
      </c>
      <c r="R74" s="203">
        <v>10.36</v>
      </c>
      <c r="S74" s="203">
        <v>6.63</v>
      </c>
      <c r="T74" s="203">
        <v>0</v>
      </c>
      <c r="U74" s="203">
        <v>182.91</v>
      </c>
      <c r="V74" s="203">
        <v>2.2999999999999998</v>
      </c>
      <c r="W74" s="203">
        <v>11.64</v>
      </c>
      <c r="X74" s="203">
        <v>37.67</v>
      </c>
      <c r="Y74" s="203">
        <v>0</v>
      </c>
      <c r="Z74">
        <v>0</v>
      </c>
      <c r="AA74" s="203">
        <v>6.68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48.59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33.67</v>
      </c>
      <c r="AQ74" s="203">
        <v>11.54</v>
      </c>
      <c r="AR74" s="203">
        <v>6.68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87.57</v>
      </c>
      <c r="L75" s="203">
        <v>56.25</v>
      </c>
      <c r="M75" s="203">
        <v>0</v>
      </c>
      <c r="N75" s="203">
        <v>29.01</v>
      </c>
      <c r="O75" s="203">
        <v>48.67</v>
      </c>
      <c r="P75" s="203">
        <v>66.430000000000007</v>
      </c>
      <c r="Q75" s="203">
        <v>4.5</v>
      </c>
      <c r="R75" s="203">
        <v>9.24</v>
      </c>
      <c r="S75" s="203">
        <v>5.97</v>
      </c>
      <c r="T75" s="203">
        <v>0</v>
      </c>
      <c r="U75" s="203">
        <v>182.91</v>
      </c>
      <c r="V75" s="203">
        <v>0.96</v>
      </c>
      <c r="W75" s="203">
        <v>11.2</v>
      </c>
      <c r="X75" s="203">
        <v>36.24</v>
      </c>
      <c r="Y75" s="203">
        <v>0</v>
      </c>
      <c r="Z75">
        <v>0</v>
      </c>
      <c r="AA75" s="203">
        <v>6.68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48.59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67.989999999999995</v>
      </c>
      <c r="AQ75" s="203">
        <v>22.04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157.91</v>
      </c>
      <c r="L76" s="203">
        <v>56.25</v>
      </c>
      <c r="M76" s="203">
        <v>0</v>
      </c>
      <c r="N76" s="203">
        <v>29.01</v>
      </c>
      <c r="O76" s="203">
        <v>48.67</v>
      </c>
      <c r="P76" s="203">
        <v>66.430000000000007</v>
      </c>
      <c r="Q76" s="203">
        <v>5.0199999999999996</v>
      </c>
      <c r="R76" s="203">
        <v>10.36</v>
      </c>
      <c r="S76" s="203">
        <v>6.33</v>
      </c>
      <c r="T76" s="203">
        <v>0</v>
      </c>
      <c r="U76" s="203">
        <v>182.91</v>
      </c>
      <c r="V76" s="203">
        <v>0.96</v>
      </c>
      <c r="W76" s="203">
        <v>11.2</v>
      </c>
      <c r="X76" s="203">
        <v>36.24</v>
      </c>
      <c r="Y76" s="203">
        <v>0</v>
      </c>
      <c r="Z76">
        <v>0</v>
      </c>
      <c r="AA76" s="203">
        <v>6.68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48.59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67.989999999999995</v>
      </c>
      <c r="AQ76" s="203">
        <v>22.04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120</v>
      </c>
      <c r="L77" s="203">
        <v>56.25</v>
      </c>
      <c r="M77" s="203">
        <v>0</v>
      </c>
      <c r="N77" s="203">
        <v>29.01</v>
      </c>
      <c r="O77" s="203">
        <v>48.67</v>
      </c>
      <c r="P77" s="203">
        <v>66.430000000000007</v>
      </c>
      <c r="Q77" s="203">
        <v>5.01</v>
      </c>
      <c r="R77" s="203">
        <v>10.36</v>
      </c>
      <c r="S77" s="203">
        <v>6.33</v>
      </c>
      <c r="T77" s="203">
        <v>0</v>
      </c>
      <c r="U77" s="203">
        <v>182.91</v>
      </c>
      <c r="V77" s="203">
        <v>0.96</v>
      </c>
      <c r="W77" s="203">
        <v>11.2</v>
      </c>
      <c r="X77" s="203">
        <v>36.24</v>
      </c>
      <c r="Y77" s="203">
        <v>0</v>
      </c>
      <c r="Z77">
        <v>0</v>
      </c>
      <c r="AA77" s="203">
        <v>6.68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48.59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67.989999999999995</v>
      </c>
      <c r="AQ77" s="203">
        <v>22.04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150</v>
      </c>
      <c r="L78" s="203">
        <v>42.41</v>
      </c>
      <c r="M78" s="203">
        <v>0</v>
      </c>
      <c r="N78" s="203">
        <v>29.01</v>
      </c>
      <c r="O78" s="203">
        <v>48.67</v>
      </c>
      <c r="P78" s="203">
        <v>66.430000000000007</v>
      </c>
      <c r="Q78" s="203">
        <v>5.01</v>
      </c>
      <c r="R78" s="203">
        <v>10.36</v>
      </c>
      <c r="S78" s="203">
        <v>6.32</v>
      </c>
      <c r="T78" s="203">
        <v>0</v>
      </c>
      <c r="U78" s="203">
        <v>182.91</v>
      </c>
      <c r="V78" s="203">
        <v>0.96</v>
      </c>
      <c r="W78" s="203">
        <v>11.2</v>
      </c>
      <c r="X78" s="203">
        <v>36.24</v>
      </c>
      <c r="Y78" s="203">
        <v>0</v>
      </c>
      <c r="Z78">
        <v>0</v>
      </c>
      <c r="AA78" s="203">
        <v>6.68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48.59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67.989999999999995</v>
      </c>
      <c r="AQ78" s="203">
        <v>22.04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145</v>
      </c>
      <c r="L79" s="203">
        <v>42.66</v>
      </c>
      <c r="M79" s="203">
        <v>0</v>
      </c>
      <c r="N79" s="203">
        <v>29.01</v>
      </c>
      <c r="O79" s="203">
        <v>48.67</v>
      </c>
      <c r="P79" s="203">
        <v>66.430000000000007</v>
      </c>
      <c r="Q79" s="203">
        <v>5.01</v>
      </c>
      <c r="R79" s="203">
        <v>10.36</v>
      </c>
      <c r="S79" s="203">
        <v>6.32</v>
      </c>
      <c r="T79" s="203">
        <v>0</v>
      </c>
      <c r="U79" s="203">
        <v>182.91</v>
      </c>
      <c r="V79" s="203">
        <v>0.96</v>
      </c>
      <c r="W79" s="203">
        <v>11.2</v>
      </c>
      <c r="X79" s="203">
        <v>36.24</v>
      </c>
      <c r="Y79" s="203">
        <v>0</v>
      </c>
      <c r="Z79">
        <v>0</v>
      </c>
      <c r="AA79" s="203">
        <v>6.68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67.989999999999995</v>
      </c>
      <c r="AQ79" s="203">
        <v>22.04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145</v>
      </c>
      <c r="L80" s="203">
        <v>42.66</v>
      </c>
      <c r="M80" s="203">
        <v>0</v>
      </c>
      <c r="N80" s="203">
        <v>29.01</v>
      </c>
      <c r="O80" s="203">
        <v>48.67</v>
      </c>
      <c r="P80" s="203">
        <v>66.430000000000007</v>
      </c>
      <c r="Q80" s="203">
        <v>5.01</v>
      </c>
      <c r="R80" s="203">
        <v>10.36</v>
      </c>
      <c r="S80" s="203">
        <v>6.32</v>
      </c>
      <c r="T80" s="203">
        <v>0</v>
      </c>
      <c r="U80" s="203">
        <v>182.91</v>
      </c>
      <c r="V80" s="203">
        <v>0.96</v>
      </c>
      <c r="W80" s="203">
        <v>11.2</v>
      </c>
      <c r="X80" s="203">
        <v>36.24</v>
      </c>
      <c r="Y80" s="203">
        <v>0</v>
      </c>
      <c r="Z80">
        <v>0</v>
      </c>
      <c r="AA80" s="203">
        <v>6.68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54.9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67.989999999999995</v>
      </c>
      <c r="AQ80" s="203">
        <v>22.04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145</v>
      </c>
      <c r="L81" s="203">
        <v>42.66</v>
      </c>
      <c r="M81" s="203">
        <v>0</v>
      </c>
      <c r="N81" s="203">
        <v>29.01</v>
      </c>
      <c r="O81" s="203">
        <v>48.67</v>
      </c>
      <c r="P81" s="203">
        <v>66.430000000000007</v>
      </c>
      <c r="Q81" s="203">
        <v>5.01</v>
      </c>
      <c r="R81" s="203">
        <v>10.36</v>
      </c>
      <c r="S81" s="203">
        <v>6.32</v>
      </c>
      <c r="T81" s="203">
        <v>0</v>
      </c>
      <c r="U81" s="203">
        <v>182.91</v>
      </c>
      <c r="V81" s="203">
        <v>0.96</v>
      </c>
      <c r="W81" s="203">
        <v>11.2</v>
      </c>
      <c r="X81" s="203">
        <v>36.24</v>
      </c>
      <c r="Y81" s="203">
        <v>0</v>
      </c>
      <c r="Z81">
        <v>0</v>
      </c>
      <c r="AA81" s="203">
        <v>6.68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54.9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67.989999999999995</v>
      </c>
      <c r="AQ81" s="203">
        <v>22.04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145</v>
      </c>
      <c r="L82" s="203">
        <v>42.66</v>
      </c>
      <c r="M82" s="203">
        <v>0</v>
      </c>
      <c r="N82" s="203">
        <v>29.01</v>
      </c>
      <c r="O82" s="203">
        <v>48.67</v>
      </c>
      <c r="P82" s="203">
        <v>66.430000000000007</v>
      </c>
      <c r="Q82" s="203">
        <v>5.01</v>
      </c>
      <c r="R82" s="203">
        <v>10.36</v>
      </c>
      <c r="S82" s="203">
        <v>6.32</v>
      </c>
      <c r="T82" s="203">
        <v>0</v>
      </c>
      <c r="U82" s="203">
        <v>182.91</v>
      </c>
      <c r="V82" s="203">
        <v>0.96</v>
      </c>
      <c r="W82" s="203">
        <v>11.2</v>
      </c>
      <c r="X82" s="203">
        <v>36.24</v>
      </c>
      <c r="Y82" s="203">
        <v>0</v>
      </c>
      <c r="Z82">
        <v>0</v>
      </c>
      <c r="AA82" s="203">
        <v>6.68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54.9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67.989999999999995</v>
      </c>
      <c r="AQ82" s="203">
        <v>22.04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135</v>
      </c>
      <c r="L83" s="203">
        <v>42.66</v>
      </c>
      <c r="M83" s="203">
        <v>0</v>
      </c>
      <c r="N83" s="203">
        <v>29.01</v>
      </c>
      <c r="O83" s="203">
        <v>48.67</v>
      </c>
      <c r="P83" s="203">
        <v>66.430000000000007</v>
      </c>
      <c r="Q83" s="203">
        <v>5.01</v>
      </c>
      <c r="R83" s="203">
        <v>10.36</v>
      </c>
      <c r="S83" s="203">
        <v>6.32</v>
      </c>
      <c r="T83" s="203">
        <v>0</v>
      </c>
      <c r="U83" s="203">
        <v>182.91</v>
      </c>
      <c r="V83" s="203">
        <v>3.4</v>
      </c>
      <c r="W83" s="203">
        <v>11.2</v>
      </c>
      <c r="X83" s="203">
        <v>36.24</v>
      </c>
      <c r="Y83" s="203">
        <v>0</v>
      </c>
      <c r="Z83">
        <v>0</v>
      </c>
      <c r="AA83" s="203">
        <v>7.5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67.989999999999995</v>
      </c>
      <c r="AQ83" s="203">
        <v>22.04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135</v>
      </c>
      <c r="L84" s="203">
        <v>42.41</v>
      </c>
      <c r="M84" s="203">
        <v>0</v>
      </c>
      <c r="N84" s="203">
        <v>29.01</v>
      </c>
      <c r="O84" s="203">
        <v>48.67</v>
      </c>
      <c r="P84" s="203">
        <v>66.430000000000007</v>
      </c>
      <c r="Q84" s="203">
        <v>5.0199999999999996</v>
      </c>
      <c r="R84" s="203">
        <v>10.36</v>
      </c>
      <c r="S84" s="203">
        <v>6.33</v>
      </c>
      <c r="T84" s="203">
        <v>0</v>
      </c>
      <c r="U84" s="203">
        <v>182.91</v>
      </c>
      <c r="V84" s="203">
        <v>3.4</v>
      </c>
      <c r="W84" s="203">
        <v>11.2</v>
      </c>
      <c r="X84" s="203">
        <v>36.24</v>
      </c>
      <c r="Y84" s="203">
        <v>0</v>
      </c>
      <c r="Z84">
        <v>0</v>
      </c>
      <c r="AA84" s="203">
        <v>7.5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67.989999999999995</v>
      </c>
      <c r="AQ84" s="203">
        <v>22.04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130</v>
      </c>
      <c r="L85" s="203">
        <v>42.66</v>
      </c>
      <c r="M85" s="203">
        <v>0</v>
      </c>
      <c r="N85" s="203">
        <v>29.01</v>
      </c>
      <c r="O85" s="203">
        <v>48.67</v>
      </c>
      <c r="P85" s="203">
        <v>66.430000000000007</v>
      </c>
      <c r="Q85" s="203">
        <v>5.0199999999999996</v>
      </c>
      <c r="R85" s="203">
        <v>10.36</v>
      </c>
      <c r="S85" s="203">
        <v>6.33</v>
      </c>
      <c r="T85" s="203">
        <v>0</v>
      </c>
      <c r="U85" s="203">
        <v>182.91</v>
      </c>
      <c r="V85" s="203">
        <v>3.4</v>
      </c>
      <c r="W85" s="203">
        <v>11.2</v>
      </c>
      <c r="X85" s="203">
        <v>36.24</v>
      </c>
      <c r="Y85" s="203">
        <v>0</v>
      </c>
      <c r="Z85">
        <v>0</v>
      </c>
      <c r="AA85" s="203">
        <v>7.5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67.989999999999995</v>
      </c>
      <c r="AQ85" s="203">
        <v>22.04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130</v>
      </c>
      <c r="L86" s="203">
        <v>42.41</v>
      </c>
      <c r="M86" s="203">
        <v>0</v>
      </c>
      <c r="N86" s="203">
        <v>29.01</v>
      </c>
      <c r="O86" s="203">
        <v>48.67</v>
      </c>
      <c r="P86" s="203">
        <v>66.430000000000007</v>
      </c>
      <c r="Q86" s="203">
        <v>5.0199999999999996</v>
      </c>
      <c r="R86" s="203">
        <v>10.36</v>
      </c>
      <c r="S86" s="203">
        <v>6.33</v>
      </c>
      <c r="T86" s="203">
        <v>0</v>
      </c>
      <c r="U86" s="203">
        <v>182.91</v>
      </c>
      <c r="V86" s="203">
        <v>3.4</v>
      </c>
      <c r="W86" s="203">
        <v>11.2</v>
      </c>
      <c r="X86" s="203">
        <v>36.24</v>
      </c>
      <c r="Y86" s="203">
        <v>0</v>
      </c>
      <c r="Z86">
        <v>0</v>
      </c>
      <c r="AA86" s="203">
        <v>7.5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67.989999999999995</v>
      </c>
      <c r="AQ86" s="203">
        <v>22.04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130</v>
      </c>
      <c r="L87" s="203">
        <v>42.41</v>
      </c>
      <c r="M87" s="203">
        <v>0</v>
      </c>
      <c r="N87" s="203">
        <v>29.01</v>
      </c>
      <c r="O87" s="203">
        <v>48.67</v>
      </c>
      <c r="P87" s="203">
        <v>66.430000000000007</v>
      </c>
      <c r="Q87" s="203">
        <v>5.0199999999999996</v>
      </c>
      <c r="R87" s="203">
        <v>10.36</v>
      </c>
      <c r="S87" s="203">
        <v>6.33</v>
      </c>
      <c r="T87" s="203">
        <v>0</v>
      </c>
      <c r="U87" s="203">
        <v>182.91</v>
      </c>
      <c r="V87" s="203">
        <v>3.4</v>
      </c>
      <c r="W87" s="203">
        <v>11.2</v>
      </c>
      <c r="X87" s="203">
        <v>36.24</v>
      </c>
      <c r="Y87" s="203">
        <v>0</v>
      </c>
      <c r="Z87">
        <v>0</v>
      </c>
      <c r="AA87" s="203">
        <v>8.26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67.989999999999995</v>
      </c>
      <c r="AQ87" s="203">
        <v>22.04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130</v>
      </c>
      <c r="L88" s="203">
        <v>44.61</v>
      </c>
      <c r="M88" s="203">
        <v>0</v>
      </c>
      <c r="N88" s="203">
        <v>29.01</v>
      </c>
      <c r="O88" s="203">
        <v>48.67</v>
      </c>
      <c r="P88" s="203">
        <v>66.430000000000007</v>
      </c>
      <c r="Q88" s="203">
        <v>5.0199999999999996</v>
      </c>
      <c r="R88" s="203">
        <v>10.36</v>
      </c>
      <c r="S88" s="203">
        <v>6.33</v>
      </c>
      <c r="T88" s="203">
        <v>0</v>
      </c>
      <c r="U88" s="203">
        <v>182.91</v>
      </c>
      <c r="V88" s="203">
        <v>3.4</v>
      </c>
      <c r="W88" s="203">
        <v>11.2</v>
      </c>
      <c r="X88" s="203">
        <v>36.24</v>
      </c>
      <c r="Y88" s="203">
        <v>0</v>
      </c>
      <c r="Z88">
        <v>0</v>
      </c>
      <c r="AA88" s="203">
        <v>8.26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48.59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67.989999999999995</v>
      </c>
      <c r="AQ88" s="203">
        <v>22.04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125.16</v>
      </c>
      <c r="L89" s="203">
        <v>33.67</v>
      </c>
      <c r="M89" s="203">
        <v>0</v>
      </c>
      <c r="N89" s="203">
        <v>29.01</v>
      </c>
      <c r="O89" s="203">
        <v>48.67</v>
      </c>
      <c r="P89" s="203">
        <v>66.430000000000007</v>
      </c>
      <c r="Q89" s="203">
        <v>5.0199999999999996</v>
      </c>
      <c r="R89" s="203">
        <v>10.36</v>
      </c>
      <c r="S89" s="203">
        <v>6.33</v>
      </c>
      <c r="T89" s="203">
        <v>0</v>
      </c>
      <c r="U89" s="203">
        <v>182.91</v>
      </c>
      <c r="V89" s="203">
        <v>3.4</v>
      </c>
      <c r="W89" s="203">
        <v>11.2</v>
      </c>
      <c r="X89" s="203">
        <v>36.24</v>
      </c>
      <c r="Y89" s="203">
        <v>0</v>
      </c>
      <c r="Z89">
        <v>0</v>
      </c>
      <c r="AA89" s="203">
        <v>8.26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48.59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67.989999999999995</v>
      </c>
      <c r="AQ89" s="203">
        <v>22.04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119.42</v>
      </c>
      <c r="L90" s="203">
        <v>29.56</v>
      </c>
      <c r="M90" s="203">
        <v>0</v>
      </c>
      <c r="N90" s="203">
        <v>29.01</v>
      </c>
      <c r="O90" s="203">
        <v>48.67</v>
      </c>
      <c r="P90" s="203">
        <v>66.430000000000007</v>
      </c>
      <c r="Q90" s="203">
        <v>5.0199999999999996</v>
      </c>
      <c r="R90" s="203">
        <v>10.36</v>
      </c>
      <c r="S90" s="203">
        <v>6.33</v>
      </c>
      <c r="T90" s="203">
        <v>0</v>
      </c>
      <c r="U90" s="203">
        <v>182.91</v>
      </c>
      <c r="V90" s="203">
        <v>3.4</v>
      </c>
      <c r="W90" s="203">
        <v>11.2</v>
      </c>
      <c r="X90" s="203">
        <v>36.24</v>
      </c>
      <c r="Y90" s="203">
        <v>0</v>
      </c>
      <c r="Z90">
        <v>0</v>
      </c>
      <c r="AA90" s="203">
        <v>8.26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48.59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67.989999999999995</v>
      </c>
      <c r="AQ90" s="203">
        <v>22.04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107.96</v>
      </c>
      <c r="L91" s="203">
        <v>33.67</v>
      </c>
      <c r="M91" s="203">
        <v>0</v>
      </c>
      <c r="N91" s="203">
        <v>29.01</v>
      </c>
      <c r="O91" s="203">
        <v>48.67</v>
      </c>
      <c r="P91" s="203">
        <v>66.430000000000007</v>
      </c>
      <c r="Q91" s="203">
        <v>5.09</v>
      </c>
      <c r="R91" s="203">
        <v>10.36</v>
      </c>
      <c r="S91" s="203">
        <v>6.44</v>
      </c>
      <c r="T91" s="203">
        <v>0</v>
      </c>
      <c r="U91" s="203">
        <v>182.91</v>
      </c>
      <c r="V91" s="203">
        <v>3.4</v>
      </c>
      <c r="W91" s="203">
        <v>11.2</v>
      </c>
      <c r="X91" s="203">
        <v>36.24</v>
      </c>
      <c r="Y91" s="203">
        <v>0</v>
      </c>
      <c r="Z91">
        <v>0</v>
      </c>
      <c r="AA91" s="203">
        <v>8.26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48.59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33.67</v>
      </c>
      <c r="AQ91" s="203">
        <v>11.54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107.96</v>
      </c>
      <c r="L92" s="203">
        <v>33.67</v>
      </c>
      <c r="M92" s="203">
        <v>0</v>
      </c>
      <c r="N92" s="203">
        <v>29.01</v>
      </c>
      <c r="O92" s="203">
        <v>48.67</v>
      </c>
      <c r="P92" s="203">
        <v>66.430000000000007</v>
      </c>
      <c r="Q92" s="203">
        <v>5.09</v>
      </c>
      <c r="R92" s="203">
        <v>10.36</v>
      </c>
      <c r="S92" s="203">
        <v>6.44</v>
      </c>
      <c r="T92" s="203">
        <v>0</v>
      </c>
      <c r="U92" s="203">
        <v>182.91</v>
      </c>
      <c r="V92" s="203">
        <v>3.4</v>
      </c>
      <c r="W92" s="203">
        <v>11.2</v>
      </c>
      <c r="X92" s="203">
        <v>36.24</v>
      </c>
      <c r="Y92" s="203">
        <v>0</v>
      </c>
      <c r="Z92">
        <v>0</v>
      </c>
      <c r="AA92" s="203">
        <v>8.26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48.59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67.989999999999995</v>
      </c>
      <c r="AQ92" s="203">
        <v>22.04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123.87</v>
      </c>
      <c r="L93" s="203">
        <v>44.47</v>
      </c>
      <c r="M93" s="203">
        <v>0</v>
      </c>
      <c r="N93" s="203">
        <v>29.01</v>
      </c>
      <c r="O93" s="203">
        <v>48.67</v>
      </c>
      <c r="P93" s="203">
        <v>66.430000000000007</v>
      </c>
      <c r="Q93" s="203">
        <v>5.0199999999999996</v>
      </c>
      <c r="R93" s="203">
        <v>10.36</v>
      </c>
      <c r="S93" s="203">
        <v>6.33</v>
      </c>
      <c r="T93" s="203">
        <v>0</v>
      </c>
      <c r="U93" s="203">
        <v>182.91</v>
      </c>
      <c r="V93" s="203">
        <v>3.4</v>
      </c>
      <c r="W93" s="203">
        <v>11.2</v>
      </c>
      <c r="X93" s="203">
        <v>36.24</v>
      </c>
      <c r="Y93" s="203">
        <v>0</v>
      </c>
      <c r="Z93">
        <v>0</v>
      </c>
      <c r="AA93" s="203">
        <v>8.26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48.59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67.989999999999995</v>
      </c>
      <c r="AQ93" s="203">
        <v>22.04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139.56</v>
      </c>
      <c r="L94" s="203">
        <v>42.32</v>
      </c>
      <c r="M94" s="203">
        <v>0</v>
      </c>
      <c r="N94" s="203">
        <v>29.01</v>
      </c>
      <c r="O94" s="203">
        <v>48.67</v>
      </c>
      <c r="P94" s="203">
        <v>66.430000000000007</v>
      </c>
      <c r="Q94" s="203">
        <v>5.0199999999999996</v>
      </c>
      <c r="R94" s="203">
        <v>10.36</v>
      </c>
      <c r="S94" s="203">
        <v>6.33</v>
      </c>
      <c r="T94" s="203">
        <v>0</v>
      </c>
      <c r="U94" s="203">
        <v>182.91</v>
      </c>
      <c r="V94" s="203">
        <v>3.4</v>
      </c>
      <c r="W94" s="203">
        <v>11.2</v>
      </c>
      <c r="X94" s="203">
        <v>36.24</v>
      </c>
      <c r="Y94" s="203">
        <v>0</v>
      </c>
      <c r="Z94">
        <v>0</v>
      </c>
      <c r="AA94" s="203">
        <v>8.26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67.989999999999995</v>
      </c>
      <c r="AQ94" s="203">
        <v>22.04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164.16</v>
      </c>
      <c r="L95" s="203">
        <v>42.41</v>
      </c>
      <c r="M95" s="203">
        <v>0</v>
      </c>
      <c r="N95" s="203">
        <v>29.01</v>
      </c>
      <c r="O95" s="203">
        <v>48.67</v>
      </c>
      <c r="P95" s="203">
        <v>66.430000000000007</v>
      </c>
      <c r="Q95" s="203">
        <v>5.0199999999999996</v>
      </c>
      <c r="R95" s="203">
        <v>10.36</v>
      </c>
      <c r="S95" s="203">
        <v>6.33</v>
      </c>
      <c r="T95" s="203">
        <v>0</v>
      </c>
      <c r="U95" s="203">
        <v>182.91</v>
      </c>
      <c r="V95" s="203">
        <v>3.4</v>
      </c>
      <c r="W95" s="203">
        <v>11.2</v>
      </c>
      <c r="X95" s="203">
        <v>36.24</v>
      </c>
      <c r="Y95" s="203">
        <v>0</v>
      </c>
      <c r="Z95">
        <v>0</v>
      </c>
      <c r="AA95" s="203">
        <v>8.5399999999999991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67.989999999999995</v>
      </c>
      <c r="AQ95" s="203">
        <v>22.04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164.16</v>
      </c>
      <c r="L96" s="203">
        <v>42.41</v>
      </c>
      <c r="M96" s="203">
        <v>0</v>
      </c>
      <c r="N96" s="203">
        <v>29.01</v>
      </c>
      <c r="O96" s="203">
        <v>48.67</v>
      </c>
      <c r="P96" s="203">
        <v>66.430000000000007</v>
      </c>
      <c r="Q96" s="203">
        <v>5.0199999999999996</v>
      </c>
      <c r="R96" s="203">
        <v>10.36</v>
      </c>
      <c r="S96" s="203">
        <v>6.33</v>
      </c>
      <c r="T96" s="203">
        <v>0</v>
      </c>
      <c r="U96" s="203">
        <v>182.91</v>
      </c>
      <c r="V96" s="203">
        <v>3.4</v>
      </c>
      <c r="W96" s="203">
        <v>11.2</v>
      </c>
      <c r="X96" s="203">
        <v>36.24</v>
      </c>
      <c r="Y96" s="203">
        <v>0</v>
      </c>
      <c r="Z96">
        <v>0</v>
      </c>
      <c r="AA96" s="203">
        <v>8.5399999999999991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67.989999999999995</v>
      </c>
      <c r="AQ96" s="203">
        <v>22.04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157.91</v>
      </c>
      <c r="L97" s="203">
        <v>39.71</v>
      </c>
      <c r="M97" s="203">
        <v>0</v>
      </c>
      <c r="N97" s="203">
        <v>29.01</v>
      </c>
      <c r="O97" s="203">
        <v>48.67</v>
      </c>
      <c r="P97" s="203">
        <v>66.430000000000007</v>
      </c>
      <c r="Q97" s="203">
        <v>5.0199999999999996</v>
      </c>
      <c r="R97" s="203">
        <v>10.36</v>
      </c>
      <c r="S97" s="203">
        <v>6.33</v>
      </c>
      <c r="T97" s="203">
        <v>0</v>
      </c>
      <c r="U97" s="203">
        <v>182.91</v>
      </c>
      <c r="V97" s="203">
        <v>3.4</v>
      </c>
      <c r="W97" s="203">
        <v>11.2</v>
      </c>
      <c r="X97" s="203">
        <v>36.24</v>
      </c>
      <c r="Y97" s="203">
        <v>0</v>
      </c>
      <c r="Z97">
        <v>0</v>
      </c>
      <c r="AA97" s="203">
        <v>8.5399999999999991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67.989999999999995</v>
      </c>
      <c r="AQ97" s="203">
        <v>22.04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157.91</v>
      </c>
      <c r="L98" s="203">
        <v>39.71</v>
      </c>
      <c r="M98" s="203">
        <v>0</v>
      </c>
      <c r="N98" s="203">
        <v>29.01</v>
      </c>
      <c r="O98" s="203">
        <v>48.67</v>
      </c>
      <c r="P98" s="203">
        <v>66.430000000000007</v>
      </c>
      <c r="Q98" s="203">
        <v>5.0199999999999996</v>
      </c>
      <c r="R98" s="203">
        <v>10.36</v>
      </c>
      <c r="S98" s="203">
        <v>6.33</v>
      </c>
      <c r="T98" s="203">
        <v>0</v>
      </c>
      <c r="U98" s="203">
        <v>182.91</v>
      </c>
      <c r="V98" s="203">
        <v>3.4</v>
      </c>
      <c r="W98" s="203">
        <v>11.2</v>
      </c>
      <c r="X98" s="203">
        <v>36.24</v>
      </c>
      <c r="Y98" s="203">
        <v>0</v>
      </c>
      <c r="Z98">
        <v>0</v>
      </c>
      <c r="AA98" s="203">
        <v>8.5399999999999991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67.989999999999995</v>
      </c>
      <c r="AQ98" s="203">
        <v>22.04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2.8402950000000016</v>
      </c>
      <c r="L99">
        <f t="shared" si="0"/>
        <v>1.0236124999999989</v>
      </c>
      <c r="M99">
        <f t="shared" si="0"/>
        <v>0</v>
      </c>
      <c r="N99">
        <f t="shared" si="0"/>
        <v>0.60067500000000118</v>
      </c>
      <c r="O99">
        <f t="shared" si="0"/>
        <v>1.0597725000000005</v>
      </c>
      <c r="P99">
        <f t="shared" si="0"/>
        <v>1.487995000000002</v>
      </c>
      <c r="Q99">
        <f t="shared" si="0"/>
        <v>0.10107999999999995</v>
      </c>
      <c r="R99">
        <f t="shared" si="0"/>
        <v>0.20713000000000026</v>
      </c>
      <c r="S99">
        <f t="shared" si="0"/>
        <v>0.12868250000000001</v>
      </c>
      <c r="T99">
        <f t="shared" si="0"/>
        <v>0</v>
      </c>
      <c r="U99">
        <f t="shared" si="0"/>
        <v>4.4814449999999981</v>
      </c>
      <c r="V99">
        <f t="shared" si="0"/>
        <v>6.3287499999999983E-2</v>
      </c>
      <c r="W99">
        <f t="shared" si="0"/>
        <v>0.23068250000000012</v>
      </c>
      <c r="X99">
        <f t="shared" si="0"/>
        <v>0.75120749999999903</v>
      </c>
      <c r="Y99">
        <f t="shared" si="0"/>
        <v>0</v>
      </c>
      <c r="Z99">
        <f t="shared" si="0"/>
        <v>0</v>
      </c>
      <c r="AA99">
        <f t="shared" si="0"/>
        <v>0.18784999999999982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1.1678300000000015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1.2542399999999996</v>
      </c>
      <c r="AQ99">
        <f t="shared" si="0"/>
        <v>0.41345999999999938</v>
      </c>
      <c r="AR99">
        <f t="shared" si="0"/>
        <v>0.25009499999999996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4.76</v>
      </c>
      <c r="L3" s="203">
        <v>425.83</v>
      </c>
      <c r="M3" s="203">
        <v>25.75</v>
      </c>
      <c r="N3" s="203">
        <v>33.51</v>
      </c>
      <c r="O3" s="203">
        <v>0</v>
      </c>
      <c r="P3" s="203">
        <v>31.62</v>
      </c>
      <c r="Q3" s="203">
        <v>5.77</v>
      </c>
      <c r="R3" s="203">
        <v>12.22</v>
      </c>
      <c r="S3" s="203">
        <v>7.65</v>
      </c>
      <c r="T3" s="203">
        <v>0</v>
      </c>
      <c r="U3" s="203">
        <v>119.88</v>
      </c>
      <c r="V3" s="203">
        <v>3.85</v>
      </c>
      <c r="W3" s="203">
        <v>13.47</v>
      </c>
      <c r="X3" s="203">
        <v>42.32</v>
      </c>
      <c r="Y3" s="203">
        <v>0</v>
      </c>
      <c r="Z3">
        <v>0</v>
      </c>
      <c r="AA3" s="203">
        <v>11.14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66.34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74.73</v>
      </c>
      <c r="AQ3" s="203">
        <v>26.61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4.76</v>
      </c>
      <c r="L4" s="203">
        <v>425.83</v>
      </c>
      <c r="M4" s="203">
        <v>25.75</v>
      </c>
      <c r="N4" s="203">
        <v>33.51</v>
      </c>
      <c r="O4" s="203">
        <v>0</v>
      </c>
      <c r="P4" s="203">
        <v>31.62</v>
      </c>
      <c r="Q4" s="203">
        <v>5.77</v>
      </c>
      <c r="R4" s="203">
        <v>12.22</v>
      </c>
      <c r="S4" s="203">
        <v>7.65</v>
      </c>
      <c r="T4" s="203">
        <v>0</v>
      </c>
      <c r="U4" s="203">
        <v>119.88</v>
      </c>
      <c r="V4" s="203">
        <v>3.85</v>
      </c>
      <c r="W4" s="203">
        <v>13.47</v>
      </c>
      <c r="X4" s="203">
        <v>42.32</v>
      </c>
      <c r="Y4" s="203">
        <v>0</v>
      </c>
      <c r="Z4">
        <v>0</v>
      </c>
      <c r="AA4" s="203">
        <v>11.14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66.34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74.73</v>
      </c>
      <c r="AQ4" s="203">
        <v>26.61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4.76</v>
      </c>
      <c r="L5" s="203">
        <v>425.83</v>
      </c>
      <c r="M5" s="203">
        <v>25.75</v>
      </c>
      <c r="N5" s="203">
        <v>33.51</v>
      </c>
      <c r="O5" s="203">
        <v>0</v>
      </c>
      <c r="P5" s="203">
        <v>31.62</v>
      </c>
      <c r="Q5" s="203">
        <v>5.77</v>
      </c>
      <c r="R5" s="203">
        <v>12.22</v>
      </c>
      <c r="S5" s="203">
        <v>7.65</v>
      </c>
      <c r="T5" s="203">
        <v>0</v>
      </c>
      <c r="U5" s="203">
        <v>119.88</v>
      </c>
      <c r="V5" s="203">
        <v>3.85</v>
      </c>
      <c r="W5" s="203">
        <v>13.47</v>
      </c>
      <c r="X5" s="203">
        <v>42.32</v>
      </c>
      <c r="Y5" s="203">
        <v>0</v>
      </c>
      <c r="Z5">
        <v>0</v>
      </c>
      <c r="AA5" s="203">
        <v>11.14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66.34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74.73</v>
      </c>
      <c r="AQ5" s="203">
        <v>26.61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4.8</v>
      </c>
      <c r="L6" s="203">
        <v>425.83</v>
      </c>
      <c r="M6" s="203">
        <v>25.75</v>
      </c>
      <c r="N6" s="203">
        <v>33.51</v>
      </c>
      <c r="O6" s="203">
        <v>0</v>
      </c>
      <c r="P6" s="203">
        <v>31.62</v>
      </c>
      <c r="Q6" s="203">
        <v>5.77</v>
      </c>
      <c r="R6" s="203">
        <v>12.22</v>
      </c>
      <c r="S6" s="203">
        <v>7.65</v>
      </c>
      <c r="T6" s="203">
        <v>0</v>
      </c>
      <c r="U6" s="203">
        <v>119.88</v>
      </c>
      <c r="V6" s="203">
        <v>3.85</v>
      </c>
      <c r="W6" s="203">
        <v>13.47</v>
      </c>
      <c r="X6" s="203">
        <v>42.32</v>
      </c>
      <c r="Y6" s="203">
        <v>0</v>
      </c>
      <c r="Z6">
        <v>0</v>
      </c>
      <c r="AA6" s="203">
        <v>11.14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66.34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74.73</v>
      </c>
      <c r="AQ6" s="203">
        <v>26.61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4.8</v>
      </c>
      <c r="L7" s="203">
        <v>425.83</v>
      </c>
      <c r="M7" s="203">
        <v>25.75</v>
      </c>
      <c r="N7" s="203">
        <v>33.51</v>
      </c>
      <c r="O7" s="203">
        <v>0</v>
      </c>
      <c r="P7" s="203">
        <v>31.62</v>
      </c>
      <c r="Q7" s="203">
        <v>5.77</v>
      </c>
      <c r="R7" s="203">
        <v>12.22</v>
      </c>
      <c r="S7" s="203">
        <v>7.65</v>
      </c>
      <c r="T7" s="203">
        <v>0</v>
      </c>
      <c r="U7" s="203">
        <v>119.88</v>
      </c>
      <c r="V7" s="203">
        <v>3.85</v>
      </c>
      <c r="W7" s="203">
        <v>13.47</v>
      </c>
      <c r="X7" s="203">
        <v>42.32</v>
      </c>
      <c r="Y7" s="203">
        <v>0</v>
      </c>
      <c r="Z7">
        <v>0</v>
      </c>
      <c r="AA7" s="203">
        <v>11.14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66.34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74.73</v>
      </c>
      <c r="AQ7" s="203">
        <v>26.61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4.79</v>
      </c>
      <c r="L8" s="203">
        <v>425.83</v>
      </c>
      <c r="M8" s="203">
        <v>25.75</v>
      </c>
      <c r="N8" s="203">
        <v>33.51</v>
      </c>
      <c r="O8" s="203">
        <v>0</v>
      </c>
      <c r="P8" s="203">
        <v>31.62</v>
      </c>
      <c r="Q8" s="203">
        <v>5.77</v>
      </c>
      <c r="R8" s="203">
        <v>12.22</v>
      </c>
      <c r="S8" s="203">
        <v>7.65</v>
      </c>
      <c r="T8" s="203">
        <v>0</v>
      </c>
      <c r="U8" s="203">
        <v>119.88</v>
      </c>
      <c r="V8" s="203">
        <v>3.85</v>
      </c>
      <c r="W8" s="203">
        <v>13.47</v>
      </c>
      <c r="X8" s="203">
        <v>42.32</v>
      </c>
      <c r="Y8" s="203">
        <v>0</v>
      </c>
      <c r="Z8">
        <v>0</v>
      </c>
      <c r="AA8" s="203">
        <v>11.14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66.34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74.73</v>
      </c>
      <c r="AQ8" s="203">
        <v>26.61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4.79</v>
      </c>
      <c r="L9" s="203">
        <v>426.41</v>
      </c>
      <c r="M9" s="203">
        <v>25.75</v>
      </c>
      <c r="N9" s="203">
        <v>33.51</v>
      </c>
      <c r="O9" s="203">
        <v>0</v>
      </c>
      <c r="P9" s="203">
        <v>31.62</v>
      </c>
      <c r="Q9" s="203">
        <v>5.77</v>
      </c>
      <c r="R9" s="203">
        <v>12.22</v>
      </c>
      <c r="S9" s="203">
        <v>7.65</v>
      </c>
      <c r="T9" s="203">
        <v>0</v>
      </c>
      <c r="U9" s="203">
        <v>119.88</v>
      </c>
      <c r="V9" s="203">
        <v>3.85</v>
      </c>
      <c r="W9" s="203">
        <v>13.47</v>
      </c>
      <c r="X9" s="203">
        <v>42.32</v>
      </c>
      <c r="Y9" s="203">
        <v>0</v>
      </c>
      <c r="Z9">
        <v>0</v>
      </c>
      <c r="AA9" s="203">
        <v>11.14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66.34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74.73</v>
      </c>
      <c r="AQ9" s="203">
        <v>26.61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4.79</v>
      </c>
      <c r="L10" s="203">
        <v>426.41</v>
      </c>
      <c r="M10" s="203">
        <v>25.75</v>
      </c>
      <c r="N10" s="203">
        <v>33.51</v>
      </c>
      <c r="O10" s="203">
        <v>0</v>
      </c>
      <c r="P10" s="203">
        <v>31.62</v>
      </c>
      <c r="Q10" s="203">
        <v>5.77</v>
      </c>
      <c r="R10" s="203">
        <v>12.22</v>
      </c>
      <c r="S10" s="203">
        <v>7.65</v>
      </c>
      <c r="T10" s="203">
        <v>0</v>
      </c>
      <c r="U10" s="203">
        <v>119.88</v>
      </c>
      <c r="V10" s="203">
        <v>3.85</v>
      </c>
      <c r="W10" s="203">
        <v>13.47</v>
      </c>
      <c r="X10" s="203">
        <v>42.32</v>
      </c>
      <c r="Y10" s="203">
        <v>0</v>
      </c>
      <c r="Z10">
        <v>0</v>
      </c>
      <c r="AA10" s="203">
        <v>11.14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66.34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74.73</v>
      </c>
      <c r="AQ10" s="203">
        <v>26.61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4.8099999999999996</v>
      </c>
      <c r="L11" s="203">
        <v>340.51</v>
      </c>
      <c r="M11" s="203">
        <v>25.97</v>
      </c>
      <c r="N11" s="203">
        <v>33.67</v>
      </c>
      <c r="O11" s="203">
        <v>0</v>
      </c>
      <c r="P11" s="203">
        <v>30.78</v>
      </c>
      <c r="Q11" s="203">
        <v>5.77</v>
      </c>
      <c r="R11" s="203">
        <v>12.5</v>
      </c>
      <c r="S11" s="203">
        <v>7.65</v>
      </c>
      <c r="T11" s="203">
        <v>0</v>
      </c>
      <c r="U11" s="203">
        <v>119.88</v>
      </c>
      <c r="V11" s="203">
        <v>3.85</v>
      </c>
      <c r="W11" s="203">
        <v>13.47</v>
      </c>
      <c r="X11" s="203">
        <v>42.32</v>
      </c>
      <c r="Y11" s="203">
        <v>0</v>
      </c>
      <c r="Z11">
        <v>0</v>
      </c>
      <c r="AA11" s="203">
        <v>11.14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74.73</v>
      </c>
      <c r="AQ11" s="203">
        <v>26.61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4.8099999999999996</v>
      </c>
      <c r="L12" s="203">
        <v>253.94</v>
      </c>
      <c r="M12" s="203">
        <v>25.97</v>
      </c>
      <c r="N12" s="203">
        <v>33.67</v>
      </c>
      <c r="O12" s="203">
        <v>0</v>
      </c>
      <c r="P12" s="203">
        <v>30.78</v>
      </c>
      <c r="Q12" s="203">
        <v>5.77</v>
      </c>
      <c r="R12" s="203">
        <v>12.5</v>
      </c>
      <c r="S12" s="203">
        <v>7.65</v>
      </c>
      <c r="T12" s="203">
        <v>0</v>
      </c>
      <c r="U12" s="203">
        <v>119.88</v>
      </c>
      <c r="V12" s="203">
        <v>3.85</v>
      </c>
      <c r="W12" s="203">
        <v>13.47</v>
      </c>
      <c r="X12" s="203">
        <v>42.32</v>
      </c>
      <c r="Y12" s="203">
        <v>0</v>
      </c>
      <c r="Z12">
        <v>0</v>
      </c>
      <c r="AA12" s="203">
        <v>11.14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74.73</v>
      </c>
      <c r="AQ12" s="203">
        <v>26.61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4.8099999999999996</v>
      </c>
      <c r="L13" s="203">
        <v>175.06</v>
      </c>
      <c r="M13" s="203">
        <v>25.97</v>
      </c>
      <c r="N13" s="203">
        <v>33.67</v>
      </c>
      <c r="O13" s="203">
        <v>0</v>
      </c>
      <c r="P13" s="203">
        <v>30.78</v>
      </c>
      <c r="Q13" s="203">
        <v>5.77</v>
      </c>
      <c r="R13" s="203">
        <v>12.5</v>
      </c>
      <c r="S13" s="203">
        <v>7.65</v>
      </c>
      <c r="T13" s="203">
        <v>0</v>
      </c>
      <c r="U13" s="203">
        <v>102.26</v>
      </c>
      <c r="V13" s="203">
        <v>3.85</v>
      </c>
      <c r="W13" s="203">
        <v>13.47</v>
      </c>
      <c r="X13" s="203">
        <v>42.32</v>
      </c>
      <c r="Y13" s="203">
        <v>0</v>
      </c>
      <c r="Z13">
        <v>0</v>
      </c>
      <c r="AA13" s="203">
        <v>11.14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74.73</v>
      </c>
      <c r="AQ13" s="203">
        <v>26.61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4.8099999999999996</v>
      </c>
      <c r="L14" s="203">
        <v>175.06</v>
      </c>
      <c r="M14" s="203">
        <v>25.97</v>
      </c>
      <c r="N14" s="203">
        <v>33.67</v>
      </c>
      <c r="O14" s="203">
        <v>0</v>
      </c>
      <c r="P14" s="203">
        <v>30.78</v>
      </c>
      <c r="Q14" s="203">
        <v>5.77</v>
      </c>
      <c r="R14" s="203">
        <v>12.5</v>
      </c>
      <c r="S14" s="203">
        <v>7.65</v>
      </c>
      <c r="T14" s="203">
        <v>0</v>
      </c>
      <c r="U14" s="203">
        <v>102.26</v>
      </c>
      <c r="V14" s="203">
        <v>3.85</v>
      </c>
      <c r="W14" s="203">
        <v>13.47</v>
      </c>
      <c r="X14" s="203">
        <v>42.32</v>
      </c>
      <c r="Y14" s="203">
        <v>0</v>
      </c>
      <c r="Z14">
        <v>0</v>
      </c>
      <c r="AA14" s="203">
        <v>11.14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74.73</v>
      </c>
      <c r="AQ14" s="203">
        <v>26.61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4.8099999999999996</v>
      </c>
      <c r="L15" s="203">
        <v>175.07</v>
      </c>
      <c r="M15" s="203">
        <v>25.97</v>
      </c>
      <c r="N15" s="203">
        <v>33.67</v>
      </c>
      <c r="O15" s="203">
        <v>0</v>
      </c>
      <c r="P15" s="203">
        <v>30.78</v>
      </c>
      <c r="Q15" s="203">
        <v>5.77</v>
      </c>
      <c r="R15" s="203">
        <v>12.5</v>
      </c>
      <c r="S15" s="203">
        <v>7.65</v>
      </c>
      <c r="T15" s="203">
        <v>0</v>
      </c>
      <c r="U15" s="203">
        <v>102.26</v>
      </c>
      <c r="V15" s="203">
        <v>3.85</v>
      </c>
      <c r="W15" s="203">
        <v>13.47</v>
      </c>
      <c r="X15" s="203">
        <v>42.32</v>
      </c>
      <c r="Y15" s="203">
        <v>0</v>
      </c>
      <c r="Z15">
        <v>0</v>
      </c>
      <c r="AA15" s="203">
        <v>11.14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74.73</v>
      </c>
      <c r="AQ15" s="203">
        <v>26.61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4.8099999999999996</v>
      </c>
      <c r="L16" s="203">
        <v>175.07</v>
      </c>
      <c r="M16" s="203">
        <v>25.97</v>
      </c>
      <c r="N16" s="203">
        <v>33.67</v>
      </c>
      <c r="O16" s="203">
        <v>0</v>
      </c>
      <c r="P16" s="203">
        <v>30.78</v>
      </c>
      <c r="Q16" s="203">
        <v>5.77</v>
      </c>
      <c r="R16" s="203">
        <v>12.5</v>
      </c>
      <c r="S16" s="203">
        <v>7.65</v>
      </c>
      <c r="T16" s="203">
        <v>0</v>
      </c>
      <c r="U16" s="203">
        <v>102.26</v>
      </c>
      <c r="V16" s="203">
        <v>3.85</v>
      </c>
      <c r="W16" s="203">
        <v>13.47</v>
      </c>
      <c r="X16" s="203">
        <v>42.32</v>
      </c>
      <c r="Y16" s="203">
        <v>0</v>
      </c>
      <c r="Z16">
        <v>0</v>
      </c>
      <c r="AA16" s="203">
        <v>11.14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74.73</v>
      </c>
      <c r="AQ16" s="203">
        <v>26.61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4.8099999999999996</v>
      </c>
      <c r="L17" s="203">
        <v>175.07</v>
      </c>
      <c r="M17" s="203">
        <v>25.97</v>
      </c>
      <c r="N17" s="203">
        <v>33.67</v>
      </c>
      <c r="O17" s="203">
        <v>0</v>
      </c>
      <c r="P17" s="203">
        <v>37.51</v>
      </c>
      <c r="Q17" s="203">
        <v>5.77</v>
      </c>
      <c r="R17" s="203">
        <v>12.5</v>
      </c>
      <c r="S17" s="203">
        <v>7.65</v>
      </c>
      <c r="T17" s="203">
        <v>0</v>
      </c>
      <c r="U17" s="203">
        <v>102.26</v>
      </c>
      <c r="V17" s="203">
        <v>3.85</v>
      </c>
      <c r="W17" s="203">
        <v>13.47</v>
      </c>
      <c r="X17" s="203">
        <v>42.32</v>
      </c>
      <c r="Y17" s="203">
        <v>0</v>
      </c>
      <c r="Z17">
        <v>0</v>
      </c>
      <c r="AA17" s="203">
        <v>11.14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74.73</v>
      </c>
      <c r="AQ17" s="203">
        <v>26.61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4.8099999999999996</v>
      </c>
      <c r="L18" s="203">
        <v>175.07</v>
      </c>
      <c r="M18" s="203">
        <v>25.97</v>
      </c>
      <c r="N18" s="203">
        <v>33.67</v>
      </c>
      <c r="O18" s="203">
        <v>0</v>
      </c>
      <c r="P18" s="203">
        <v>37.51</v>
      </c>
      <c r="Q18" s="203">
        <v>5.77</v>
      </c>
      <c r="R18" s="203">
        <v>12.5</v>
      </c>
      <c r="S18" s="203">
        <v>7.65</v>
      </c>
      <c r="T18" s="203">
        <v>0</v>
      </c>
      <c r="U18" s="203">
        <v>102.26</v>
      </c>
      <c r="V18" s="203">
        <v>3.85</v>
      </c>
      <c r="W18" s="203">
        <v>13.47</v>
      </c>
      <c r="X18" s="203">
        <v>42.32</v>
      </c>
      <c r="Y18" s="203">
        <v>0</v>
      </c>
      <c r="Z18">
        <v>0</v>
      </c>
      <c r="AA18" s="203">
        <v>11.14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74.73</v>
      </c>
      <c r="AQ18" s="203">
        <v>26.61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4.8099999999999996</v>
      </c>
      <c r="L19" s="203">
        <v>175.07</v>
      </c>
      <c r="M19" s="203">
        <v>25.97</v>
      </c>
      <c r="N19" s="203">
        <v>33.67</v>
      </c>
      <c r="O19" s="203">
        <v>0</v>
      </c>
      <c r="P19" s="203">
        <v>37.51</v>
      </c>
      <c r="Q19" s="203">
        <v>5.77</v>
      </c>
      <c r="R19" s="203">
        <v>12.5</v>
      </c>
      <c r="S19" s="203">
        <v>7.65</v>
      </c>
      <c r="T19" s="203">
        <v>0</v>
      </c>
      <c r="U19" s="203">
        <v>102.26</v>
      </c>
      <c r="V19" s="203">
        <v>3.85</v>
      </c>
      <c r="W19" s="203">
        <v>13.47</v>
      </c>
      <c r="X19" s="203">
        <v>42.32</v>
      </c>
      <c r="Y19" s="203">
        <v>0</v>
      </c>
      <c r="Z19">
        <v>0</v>
      </c>
      <c r="AA19" s="203">
        <v>11.44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74.73</v>
      </c>
      <c r="AQ19" s="203">
        <v>26.61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4.8099999999999996</v>
      </c>
      <c r="L20" s="203">
        <v>175.07</v>
      </c>
      <c r="M20" s="203">
        <v>25.97</v>
      </c>
      <c r="N20" s="203">
        <v>33.67</v>
      </c>
      <c r="O20" s="203">
        <v>0</v>
      </c>
      <c r="P20" s="203">
        <v>37.51</v>
      </c>
      <c r="Q20" s="203">
        <v>5.77</v>
      </c>
      <c r="R20" s="203">
        <v>12.5</v>
      </c>
      <c r="S20" s="203">
        <v>7.65</v>
      </c>
      <c r="T20" s="203">
        <v>0</v>
      </c>
      <c r="U20" s="203">
        <v>102.26</v>
      </c>
      <c r="V20" s="203">
        <v>3.85</v>
      </c>
      <c r="W20" s="203">
        <v>13.47</v>
      </c>
      <c r="X20" s="203">
        <v>42.32</v>
      </c>
      <c r="Y20" s="203">
        <v>0</v>
      </c>
      <c r="Z20">
        <v>0</v>
      </c>
      <c r="AA20" s="203">
        <v>11.44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74.73</v>
      </c>
      <c r="AQ20" s="203">
        <v>26.61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4.32</v>
      </c>
      <c r="L21" s="203">
        <v>175.06</v>
      </c>
      <c r="M21" s="203">
        <v>25.97</v>
      </c>
      <c r="N21" s="203">
        <v>33.67</v>
      </c>
      <c r="O21" s="203">
        <v>0</v>
      </c>
      <c r="P21" s="203">
        <v>37.51</v>
      </c>
      <c r="Q21" s="203">
        <v>5.77</v>
      </c>
      <c r="R21" s="203">
        <v>12.5</v>
      </c>
      <c r="S21" s="203">
        <v>7.65</v>
      </c>
      <c r="T21" s="203">
        <v>0</v>
      </c>
      <c r="U21" s="203">
        <v>102.26</v>
      </c>
      <c r="V21" s="203">
        <v>3.85</v>
      </c>
      <c r="W21" s="203">
        <v>13.47</v>
      </c>
      <c r="X21" s="203">
        <v>42.32</v>
      </c>
      <c r="Y21" s="203">
        <v>0</v>
      </c>
      <c r="Z21">
        <v>0</v>
      </c>
      <c r="AA21" s="203">
        <v>11.44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74.73</v>
      </c>
      <c r="AQ21" s="203">
        <v>26.61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4.8099999999999996</v>
      </c>
      <c r="L22" s="203">
        <v>159.66999999999999</v>
      </c>
      <c r="M22" s="203">
        <v>25.97</v>
      </c>
      <c r="N22" s="203">
        <v>33.67</v>
      </c>
      <c r="O22" s="203">
        <v>0</v>
      </c>
      <c r="P22" s="203">
        <v>37.51</v>
      </c>
      <c r="Q22" s="203">
        <v>5.77</v>
      </c>
      <c r="R22" s="203">
        <v>12.5</v>
      </c>
      <c r="S22" s="203">
        <v>7.65</v>
      </c>
      <c r="T22" s="203">
        <v>0</v>
      </c>
      <c r="U22" s="203">
        <v>102.26</v>
      </c>
      <c r="V22" s="203">
        <v>3.85</v>
      </c>
      <c r="W22" s="203">
        <v>13.47</v>
      </c>
      <c r="X22" s="203">
        <v>42.32</v>
      </c>
      <c r="Y22" s="203">
        <v>0</v>
      </c>
      <c r="Z22">
        <v>0</v>
      </c>
      <c r="AA22" s="203">
        <v>11.44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74.73</v>
      </c>
      <c r="AQ22" s="203">
        <v>26.61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4.8099999999999996</v>
      </c>
      <c r="L23" s="203">
        <v>159.66999999999999</v>
      </c>
      <c r="M23" s="203">
        <v>25.97</v>
      </c>
      <c r="N23" s="203">
        <v>33.67</v>
      </c>
      <c r="O23" s="203">
        <v>0</v>
      </c>
      <c r="P23" s="203">
        <v>37.51</v>
      </c>
      <c r="Q23" s="203">
        <v>5.77</v>
      </c>
      <c r="R23" s="203">
        <v>12.5</v>
      </c>
      <c r="S23" s="203">
        <v>7.65</v>
      </c>
      <c r="T23" s="203">
        <v>0</v>
      </c>
      <c r="U23" s="203">
        <v>102.26</v>
      </c>
      <c r="V23" s="203">
        <v>3.85</v>
      </c>
      <c r="W23" s="203">
        <v>13.47</v>
      </c>
      <c r="X23" s="203">
        <v>42.32</v>
      </c>
      <c r="Y23" s="203">
        <v>0</v>
      </c>
      <c r="Z23">
        <v>0</v>
      </c>
      <c r="AA23" s="203">
        <v>11.44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74.73</v>
      </c>
      <c r="AQ23" s="203">
        <v>26.61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4.8099999999999996</v>
      </c>
      <c r="L24" s="203">
        <v>238.55</v>
      </c>
      <c r="M24" s="203">
        <v>25.97</v>
      </c>
      <c r="N24" s="203">
        <v>33.67</v>
      </c>
      <c r="O24" s="203">
        <v>0</v>
      </c>
      <c r="P24" s="203">
        <v>37.51</v>
      </c>
      <c r="Q24" s="203">
        <v>5.77</v>
      </c>
      <c r="R24" s="203">
        <v>12.5</v>
      </c>
      <c r="S24" s="203">
        <v>7.65</v>
      </c>
      <c r="T24" s="203">
        <v>0</v>
      </c>
      <c r="U24" s="203">
        <v>102.26</v>
      </c>
      <c r="V24" s="203">
        <v>3.85</v>
      </c>
      <c r="W24" s="203">
        <v>13.47</v>
      </c>
      <c r="X24" s="203">
        <v>42.32</v>
      </c>
      <c r="Y24" s="203">
        <v>0</v>
      </c>
      <c r="Z24">
        <v>0</v>
      </c>
      <c r="AA24" s="203">
        <v>11.44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74.73</v>
      </c>
      <c r="AQ24" s="203">
        <v>26.61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4.8099999999999996</v>
      </c>
      <c r="L25" s="203">
        <v>325.12</v>
      </c>
      <c r="M25" s="203">
        <v>25.97</v>
      </c>
      <c r="N25" s="203">
        <v>33.67</v>
      </c>
      <c r="O25" s="203">
        <v>0</v>
      </c>
      <c r="P25" s="203">
        <v>37.51</v>
      </c>
      <c r="Q25" s="203">
        <v>5.77</v>
      </c>
      <c r="R25" s="203">
        <v>12.5</v>
      </c>
      <c r="S25" s="203">
        <v>7.65</v>
      </c>
      <c r="T25" s="203">
        <v>0</v>
      </c>
      <c r="U25" s="203">
        <v>102.26</v>
      </c>
      <c r="V25" s="203">
        <v>3.85</v>
      </c>
      <c r="W25" s="203">
        <v>13.47</v>
      </c>
      <c r="X25" s="203">
        <v>42.32</v>
      </c>
      <c r="Y25" s="203">
        <v>0</v>
      </c>
      <c r="Z25">
        <v>0</v>
      </c>
      <c r="AA25" s="203">
        <v>11.44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74.73</v>
      </c>
      <c r="AQ25" s="203">
        <v>26.61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4.8099999999999996</v>
      </c>
      <c r="L26" s="203">
        <v>407.72</v>
      </c>
      <c r="M26" s="203">
        <v>25.97</v>
      </c>
      <c r="N26" s="203">
        <v>33.67</v>
      </c>
      <c r="O26" s="203">
        <v>0</v>
      </c>
      <c r="P26" s="203">
        <v>37.51</v>
      </c>
      <c r="Q26" s="203">
        <v>5.77</v>
      </c>
      <c r="R26" s="203">
        <v>12.5</v>
      </c>
      <c r="S26" s="203">
        <v>7.65</v>
      </c>
      <c r="T26" s="203">
        <v>0</v>
      </c>
      <c r="U26" s="203">
        <v>102.26</v>
      </c>
      <c r="V26" s="203">
        <v>3.85</v>
      </c>
      <c r="W26" s="203">
        <v>13.47</v>
      </c>
      <c r="X26" s="203">
        <v>42.32</v>
      </c>
      <c r="Y26" s="203">
        <v>0</v>
      </c>
      <c r="Z26">
        <v>0</v>
      </c>
      <c r="AA26" s="203">
        <v>11.44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74.73</v>
      </c>
      <c r="AQ26" s="203">
        <v>26.61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</v>
      </c>
      <c r="L27" s="203">
        <v>407.72</v>
      </c>
      <c r="M27" s="203">
        <v>25.97</v>
      </c>
      <c r="N27" s="203">
        <v>33.67</v>
      </c>
      <c r="O27" s="203">
        <v>0</v>
      </c>
      <c r="P27" s="203">
        <v>37.51</v>
      </c>
      <c r="Q27" s="203">
        <v>5.77</v>
      </c>
      <c r="R27" s="203">
        <v>12.5</v>
      </c>
      <c r="S27" s="203">
        <v>7.65</v>
      </c>
      <c r="T27" s="203">
        <v>0</v>
      </c>
      <c r="U27" s="203">
        <v>102.26</v>
      </c>
      <c r="V27" s="203">
        <v>3.85</v>
      </c>
      <c r="W27" s="203">
        <v>13.47</v>
      </c>
      <c r="X27" s="203">
        <v>42.32</v>
      </c>
      <c r="Y27" s="203">
        <v>0</v>
      </c>
      <c r="Z27">
        <v>0</v>
      </c>
      <c r="AA27" s="203">
        <v>11.44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57.05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74.73</v>
      </c>
      <c r="AQ27" s="203">
        <v>26.61</v>
      </c>
      <c r="AR27" s="203">
        <v>1.48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</v>
      </c>
      <c r="L28" s="203">
        <v>403.87</v>
      </c>
      <c r="M28" s="203">
        <v>25.97</v>
      </c>
      <c r="N28" s="203">
        <v>33.67</v>
      </c>
      <c r="O28" s="203">
        <v>0</v>
      </c>
      <c r="P28" s="203">
        <v>37.51</v>
      </c>
      <c r="Q28" s="203">
        <v>5.77</v>
      </c>
      <c r="R28" s="203">
        <v>12.5</v>
      </c>
      <c r="S28" s="203">
        <v>7.65</v>
      </c>
      <c r="T28" s="203">
        <v>0</v>
      </c>
      <c r="U28" s="203">
        <v>102.26</v>
      </c>
      <c r="V28" s="203">
        <v>3.85</v>
      </c>
      <c r="W28" s="203">
        <v>13.47</v>
      </c>
      <c r="X28" s="203">
        <v>42.32</v>
      </c>
      <c r="Y28" s="203">
        <v>0</v>
      </c>
      <c r="Z28">
        <v>0</v>
      </c>
      <c r="AA28" s="203">
        <v>11.44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57.05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74.73</v>
      </c>
      <c r="AQ28" s="203">
        <v>26.61</v>
      </c>
      <c r="AR28" s="203">
        <v>6.13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</v>
      </c>
      <c r="L29" s="203">
        <v>377.15</v>
      </c>
      <c r="M29" s="203">
        <v>25.97</v>
      </c>
      <c r="N29" s="203">
        <v>33.67</v>
      </c>
      <c r="O29" s="203">
        <v>0</v>
      </c>
      <c r="P29" s="203">
        <v>37.51</v>
      </c>
      <c r="Q29" s="203">
        <v>5.77</v>
      </c>
      <c r="R29" s="203">
        <v>12.5</v>
      </c>
      <c r="S29" s="203">
        <v>7.65</v>
      </c>
      <c r="T29" s="203">
        <v>0</v>
      </c>
      <c r="U29" s="203">
        <v>102.26</v>
      </c>
      <c r="V29" s="203">
        <v>3.85</v>
      </c>
      <c r="W29" s="203">
        <v>13.47</v>
      </c>
      <c r="X29" s="203">
        <v>42.32</v>
      </c>
      <c r="Y29" s="203">
        <v>0</v>
      </c>
      <c r="Z29">
        <v>0</v>
      </c>
      <c r="AA29" s="203">
        <v>11.44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57.05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74.73</v>
      </c>
      <c r="AQ29" s="203">
        <v>26.61</v>
      </c>
      <c r="AR29" s="203">
        <v>12.39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6.41</v>
      </c>
      <c r="L30" s="203">
        <v>258.79000000000002</v>
      </c>
      <c r="M30" s="203">
        <v>24.05</v>
      </c>
      <c r="N30" s="203">
        <v>33.67</v>
      </c>
      <c r="O30" s="203">
        <v>0</v>
      </c>
      <c r="P30" s="203">
        <v>37.51</v>
      </c>
      <c r="Q30" s="203">
        <v>5.77</v>
      </c>
      <c r="R30" s="203">
        <v>12.5</v>
      </c>
      <c r="S30" s="203">
        <v>7.65</v>
      </c>
      <c r="T30" s="203">
        <v>0</v>
      </c>
      <c r="U30" s="203">
        <v>102.26</v>
      </c>
      <c r="V30" s="203">
        <v>3.85</v>
      </c>
      <c r="W30" s="203">
        <v>13.47</v>
      </c>
      <c r="X30" s="203">
        <v>42.32</v>
      </c>
      <c r="Y30" s="203">
        <v>0</v>
      </c>
      <c r="Z30">
        <v>0</v>
      </c>
      <c r="AA30" s="203">
        <v>11.44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57.05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74.73</v>
      </c>
      <c r="AQ30" s="203">
        <v>26.61</v>
      </c>
      <c r="AR30" s="203">
        <v>15.01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4.8099999999999996</v>
      </c>
      <c r="L31" s="203">
        <v>157.69</v>
      </c>
      <c r="M31" s="203">
        <v>25.97</v>
      </c>
      <c r="N31" s="203">
        <v>33.67</v>
      </c>
      <c r="O31" s="203">
        <v>0</v>
      </c>
      <c r="P31" s="203">
        <v>37.51</v>
      </c>
      <c r="Q31" s="203">
        <v>5.77</v>
      </c>
      <c r="R31" s="203">
        <v>12.5</v>
      </c>
      <c r="S31" s="203">
        <v>7.65</v>
      </c>
      <c r="T31" s="203">
        <v>0</v>
      </c>
      <c r="U31" s="203">
        <v>102.26</v>
      </c>
      <c r="V31" s="203">
        <v>3.85</v>
      </c>
      <c r="W31" s="203">
        <v>13.47</v>
      </c>
      <c r="X31" s="203">
        <v>42.32</v>
      </c>
      <c r="Y31" s="203">
        <v>0</v>
      </c>
      <c r="Z31">
        <v>0</v>
      </c>
      <c r="AA31" s="203">
        <v>11.14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57.05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74.73</v>
      </c>
      <c r="AQ31" s="203">
        <v>26.61</v>
      </c>
      <c r="AR31" s="203">
        <v>16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5.51</v>
      </c>
      <c r="L32" s="203">
        <v>128.9</v>
      </c>
      <c r="M32" s="203">
        <v>25.97</v>
      </c>
      <c r="N32" s="203">
        <v>33.67</v>
      </c>
      <c r="O32" s="203">
        <v>0</v>
      </c>
      <c r="P32" s="203">
        <v>37.51</v>
      </c>
      <c r="Q32" s="203">
        <v>5.77</v>
      </c>
      <c r="R32" s="203">
        <v>12.51</v>
      </c>
      <c r="S32" s="203">
        <v>7.7</v>
      </c>
      <c r="T32" s="203">
        <v>0</v>
      </c>
      <c r="U32" s="203">
        <v>102.26</v>
      </c>
      <c r="V32" s="203">
        <v>3.85</v>
      </c>
      <c r="W32" s="203">
        <v>13.47</v>
      </c>
      <c r="X32" s="203">
        <v>42.32</v>
      </c>
      <c r="Y32" s="203">
        <v>0</v>
      </c>
      <c r="Z32">
        <v>0</v>
      </c>
      <c r="AA32" s="203">
        <v>11.14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57.05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74.73</v>
      </c>
      <c r="AQ32" s="203">
        <v>26.62</v>
      </c>
      <c r="AR32" s="203">
        <v>19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1.94</v>
      </c>
      <c r="L33" s="203">
        <v>307.81</v>
      </c>
      <c r="M33" s="203">
        <v>25.97</v>
      </c>
      <c r="N33" s="203">
        <v>33.67</v>
      </c>
      <c r="O33" s="203">
        <v>0</v>
      </c>
      <c r="P33" s="203">
        <v>37.51</v>
      </c>
      <c r="Q33" s="203">
        <v>2.89</v>
      </c>
      <c r="R33" s="203">
        <v>5.77</v>
      </c>
      <c r="S33" s="203">
        <v>3.85</v>
      </c>
      <c r="T33" s="203">
        <v>0</v>
      </c>
      <c r="U33" s="203">
        <v>102.26</v>
      </c>
      <c r="V33" s="203">
        <v>2.1800000000000002</v>
      </c>
      <c r="W33" s="203">
        <v>6.82</v>
      </c>
      <c r="X33" s="203">
        <v>21.16</v>
      </c>
      <c r="Y33" s="203">
        <v>0</v>
      </c>
      <c r="Z33">
        <v>0</v>
      </c>
      <c r="AA33" s="203">
        <v>11.14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58.71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38.479999999999997</v>
      </c>
      <c r="AQ33" s="203">
        <v>13.47</v>
      </c>
      <c r="AR33" s="203">
        <v>19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1.94</v>
      </c>
      <c r="L34" s="203">
        <v>307.81</v>
      </c>
      <c r="M34" s="203">
        <v>25.97</v>
      </c>
      <c r="N34" s="203">
        <v>33.67</v>
      </c>
      <c r="O34" s="203">
        <v>0</v>
      </c>
      <c r="P34" s="203">
        <v>37.51</v>
      </c>
      <c r="Q34" s="203">
        <v>2.89</v>
      </c>
      <c r="R34" s="203">
        <v>5.77</v>
      </c>
      <c r="S34" s="203">
        <v>3.85</v>
      </c>
      <c r="T34" s="203">
        <v>0</v>
      </c>
      <c r="U34" s="203">
        <v>102.26</v>
      </c>
      <c r="V34" s="203">
        <v>1.92</v>
      </c>
      <c r="W34" s="203">
        <v>6.73</v>
      </c>
      <c r="X34" s="203">
        <v>21.16</v>
      </c>
      <c r="Y34" s="203">
        <v>0</v>
      </c>
      <c r="Z34">
        <v>0</v>
      </c>
      <c r="AA34" s="203">
        <v>11.14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58.71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38.479999999999997</v>
      </c>
      <c r="AQ34" s="203">
        <v>13.47</v>
      </c>
      <c r="AR34" s="203">
        <v>21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3.71</v>
      </c>
      <c r="L35" s="203">
        <v>307.81</v>
      </c>
      <c r="M35" s="203">
        <v>25.97</v>
      </c>
      <c r="N35" s="203">
        <v>33.67</v>
      </c>
      <c r="O35" s="203">
        <v>0</v>
      </c>
      <c r="P35" s="203">
        <v>37.51</v>
      </c>
      <c r="Q35" s="203">
        <v>3.48</v>
      </c>
      <c r="R35" s="203">
        <v>6.63</v>
      </c>
      <c r="S35" s="203">
        <v>4.03</v>
      </c>
      <c r="T35" s="203">
        <v>0</v>
      </c>
      <c r="U35" s="203">
        <v>102.93</v>
      </c>
      <c r="V35" s="203">
        <v>2</v>
      </c>
      <c r="W35" s="203">
        <v>6.73</v>
      </c>
      <c r="X35" s="203">
        <v>21.16</v>
      </c>
      <c r="Y35" s="203">
        <v>0</v>
      </c>
      <c r="Z35">
        <v>0</v>
      </c>
      <c r="AA35" s="203">
        <v>11.14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58.71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38.479999999999997</v>
      </c>
      <c r="AQ35" s="203">
        <v>13.47</v>
      </c>
      <c r="AR35" s="203">
        <v>21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1.94</v>
      </c>
      <c r="L36" s="203">
        <v>307.81</v>
      </c>
      <c r="M36" s="203">
        <v>25.97</v>
      </c>
      <c r="N36" s="203">
        <v>33.67</v>
      </c>
      <c r="O36" s="203">
        <v>0</v>
      </c>
      <c r="P36" s="203">
        <v>37.51</v>
      </c>
      <c r="Q36" s="203">
        <v>3.48</v>
      </c>
      <c r="R36" s="203">
        <v>6.63</v>
      </c>
      <c r="S36" s="203">
        <v>4.03</v>
      </c>
      <c r="T36" s="203">
        <v>0</v>
      </c>
      <c r="U36" s="203">
        <v>102.99</v>
      </c>
      <c r="V36" s="203">
        <v>2</v>
      </c>
      <c r="W36" s="203">
        <v>6.73</v>
      </c>
      <c r="X36" s="203">
        <v>21.16</v>
      </c>
      <c r="Y36" s="203">
        <v>0</v>
      </c>
      <c r="Z36">
        <v>0</v>
      </c>
      <c r="AA36" s="203">
        <v>11.14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58.71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38.479999999999997</v>
      </c>
      <c r="AQ36" s="203">
        <v>13.47</v>
      </c>
      <c r="AR36" s="203">
        <v>23.2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1.94</v>
      </c>
      <c r="L37" s="203">
        <v>307.81</v>
      </c>
      <c r="M37" s="203">
        <v>25.97</v>
      </c>
      <c r="N37" s="203">
        <v>33.67</v>
      </c>
      <c r="O37" s="203">
        <v>0</v>
      </c>
      <c r="P37" s="203">
        <v>37.51</v>
      </c>
      <c r="Q37" s="203">
        <v>3.48</v>
      </c>
      <c r="R37" s="203">
        <v>6.63</v>
      </c>
      <c r="S37" s="203">
        <v>4.03</v>
      </c>
      <c r="T37" s="203">
        <v>0</v>
      </c>
      <c r="U37" s="203">
        <v>102.99</v>
      </c>
      <c r="V37" s="203">
        <v>2</v>
      </c>
      <c r="W37" s="203">
        <v>6.73</v>
      </c>
      <c r="X37" s="203">
        <v>21.16</v>
      </c>
      <c r="Y37" s="203">
        <v>0</v>
      </c>
      <c r="Z37">
        <v>0</v>
      </c>
      <c r="AA37" s="203">
        <v>11.14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58.71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38.479999999999997</v>
      </c>
      <c r="AQ37" s="203">
        <v>13.47</v>
      </c>
      <c r="AR37" s="203">
        <v>24.2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1.94</v>
      </c>
      <c r="L38" s="203">
        <v>307.81</v>
      </c>
      <c r="M38" s="203">
        <v>25.97</v>
      </c>
      <c r="N38" s="203">
        <v>33.67</v>
      </c>
      <c r="O38" s="203">
        <v>0</v>
      </c>
      <c r="P38" s="203">
        <v>37.51</v>
      </c>
      <c r="Q38" s="203">
        <v>3.48</v>
      </c>
      <c r="R38" s="203">
        <v>6.63</v>
      </c>
      <c r="S38" s="203">
        <v>4.03</v>
      </c>
      <c r="T38" s="203">
        <v>0</v>
      </c>
      <c r="U38" s="203">
        <v>102.99</v>
      </c>
      <c r="V38" s="203">
        <v>2</v>
      </c>
      <c r="W38" s="203">
        <v>6.73</v>
      </c>
      <c r="X38" s="203">
        <v>21.16</v>
      </c>
      <c r="Y38" s="203">
        <v>0</v>
      </c>
      <c r="Z38">
        <v>0</v>
      </c>
      <c r="AA38" s="203">
        <v>11.14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58.71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38.479999999999997</v>
      </c>
      <c r="AQ38" s="203">
        <v>13.47</v>
      </c>
      <c r="AR38" s="203">
        <v>24.2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1.94</v>
      </c>
      <c r="L39" s="203">
        <v>307.81</v>
      </c>
      <c r="M39" s="203">
        <v>25.97</v>
      </c>
      <c r="N39" s="203">
        <v>33.67</v>
      </c>
      <c r="O39" s="203">
        <v>0</v>
      </c>
      <c r="P39" s="203">
        <v>38.479999999999997</v>
      </c>
      <c r="Q39" s="203">
        <v>3.48</v>
      </c>
      <c r="R39" s="203">
        <v>6.63</v>
      </c>
      <c r="S39" s="203">
        <v>4.72</v>
      </c>
      <c r="T39" s="203">
        <v>0</v>
      </c>
      <c r="U39" s="203">
        <v>102.99</v>
      </c>
      <c r="V39" s="203">
        <v>2</v>
      </c>
      <c r="W39" s="203">
        <v>6.73</v>
      </c>
      <c r="X39" s="203">
        <v>21.16</v>
      </c>
      <c r="Y39" s="203">
        <v>0</v>
      </c>
      <c r="Z39">
        <v>0</v>
      </c>
      <c r="AA39" s="203">
        <v>11.14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58.71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38.479999999999997</v>
      </c>
      <c r="AQ39" s="203">
        <v>13.47</v>
      </c>
      <c r="AR39" s="203">
        <v>24.2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1.94</v>
      </c>
      <c r="L40" s="203">
        <v>307.81</v>
      </c>
      <c r="M40" s="203">
        <v>25.97</v>
      </c>
      <c r="N40" s="203">
        <v>33.67</v>
      </c>
      <c r="O40" s="203">
        <v>0</v>
      </c>
      <c r="P40" s="203">
        <v>38.479999999999997</v>
      </c>
      <c r="Q40" s="203">
        <v>3.48</v>
      </c>
      <c r="R40" s="203">
        <v>6.63</v>
      </c>
      <c r="S40" s="203">
        <v>4.72</v>
      </c>
      <c r="T40" s="203">
        <v>0</v>
      </c>
      <c r="U40" s="203">
        <v>102.99</v>
      </c>
      <c r="V40" s="203">
        <v>2</v>
      </c>
      <c r="W40" s="203">
        <v>6.73</v>
      </c>
      <c r="X40" s="203">
        <v>21.16</v>
      </c>
      <c r="Y40" s="203">
        <v>0</v>
      </c>
      <c r="Z40">
        <v>0</v>
      </c>
      <c r="AA40" s="203">
        <v>11.14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58.71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38.479999999999997</v>
      </c>
      <c r="AQ40" s="203">
        <v>13.47</v>
      </c>
      <c r="AR40" s="203">
        <v>24.2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1.94</v>
      </c>
      <c r="L41" s="203">
        <v>307.81</v>
      </c>
      <c r="M41" s="203">
        <v>25.97</v>
      </c>
      <c r="N41" s="203">
        <v>33.67</v>
      </c>
      <c r="O41" s="203">
        <v>0</v>
      </c>
      <c r="P41" s="203">
        <v>38.479999999999997</v>
      </c>
      <c r="Q41" s="203">
        <v>3.48</v>
      </c>
      <c r="R41" s="203">
        <v>6.63</v>
      </c>
      <c r="S41" s="203">
        <v>4.72</v>
      </c>
      <c r="T41" s="203">
        <v>0</v>
      </c>
      <c r="U41" s="203">
        <v>102.99</v>
      </c>
      <c r="V41" s="203">
        <v>2</v>
      </c>
      <c r="W41" s="203">
        <v>6.73</v>
      </c>
      <c r="X41" s="203">
        <v>21.16</v>
      </c>
      <c r="Y41" s="203">
        <v>0</v>
      </c>
      <c r="Z41">
        <v>0</v>
      </c>
      <c r="AA41" s="203">
        <v>11.14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58.71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38.479999999999997</v>
      </c>
      <c r="AQ41" s="203">
        <v>13.47</v>
      </c>
      <c r="AR41" s="203">
        <v>24.2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1.94</v>
      </c>
      <c r="L42" s="203">
        <v>307.81</v>
      </c>
      <c r="M42" s="203">
        <v>25.97</v>
      </c>
      <c r="N42" s="203">
        <v>33.67</v>
      </c>
      <c r="O42" s="203">
        <v>0</v>
      </c>
      <c r="P42" s="203">
        <v>38.479999999999997</v>
      </c>
      <c r="Q42" s="203">
        <v>3.48</v>
      </c>
      <c r="R42" s="203">
        <v>6.63</v>
      </c>
      <c r="S42" s="203">
        <v>4.72</v>
      </c>
      <c r="T42" s="203">
        <v>0</v>
      </c>
      <c r="U42" s="203">
        <v>102.99</v>
      </c>
      <c r="V42" s="203">
        <v>2</v>
      </c>
      <c r="W42" s="203">
        <v>6.73</v>
      </c>
      <c r="X42" s="203">
        <v>21.16</v>
      </c>
      <c r="Y42" s="203">
        <v>0</v>
      </c>
      <c r="Z42">
        <v>0</v>
      </c>
      <c r="AA42" s="203">
        <v>11.14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58.71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38.479999999999997</v>
      </c>
      <c r="AQ42" s="203">
        <v>13.47</v>
      </c>
      <c r="AR42" s="203">
        <v>24.2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1.94</v>
      </c>
      <c r="L43" s="203">
        <v>307.81</v>
      </c>
      <c r="M43" s="203">
        <v>25.97</v>
      </c>
      <c r="N43" s="203">
        <v>33.67</v>
      </c>
      <c r="O43" s="203">
        <v>0</v>
      </c>
      <c r="P43" s="203">
        <v>38.479999999999997</v>
      </c>
      <c r="Q43" s="203">
        <v>3.48</v>
      </c>
      <c r="R43" s="203">
        <v>7</v>
      </c>
      <c r="S43" s="203">
        <v>4.74</v>
      </c>
      <c r="T43" s="203">
        <v>0</v>
      </c>
      <c r="U43" s="203">
        <v>102.99</v>
      </c>
      <c r="V43" s="203">
        <v>2</v>
      </c>
      <c r="W43" s="203">
        <v>6.73</v>
      </c>
      <c r="X43" s="203">
        <v>21.16</v>
      </c>
      <c r="Y43" s="203">
        <v>0</v>
      </c>
      <c r="Z43">
        <v>0</v>
      </c>
      <c r="AA43" s="203">
        <v>11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58.71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38.479999999999997</v>
      </c>
      <c r="AQ43" s="203">
        <v>13.47</v>
      </c>
      <c r="AR43" s="203">
        <v>24.2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1.94</v>
      </c>
      <c r="L44" s="203">
        <v>307.81</v>
      </c>
      <c r="M44" s="203">
        <v>25.97</v>
      </c>
      <c r="N44" s="203">
        <v>33.67</v>
      </c>
      <c r="O44" s="203">
        <v>0</v>
      </c>
      <c r="P44" s="203">
        <v>38.479999999999997</v>
      </c>
      <c r="Q44" s="203">
        <v>3.48</v>
      </c>
      <c r="R44" s="203">
        <v>7</v>
      </c>
      <c r="S44" s="203">
        <v>4.74</v>
      </c>
      <c r="T44" s="203">
        <v>0</v>
      </c>
      <c r="U44" s="203">
        <v>102.99</v>
      </c>
      <c r="V44" s="203">
        <v>2</v>
      </c>
      <c r="W44" s="203">
        <v>6.73</v>
      </c>
      <c r="X44" s="203">
        <v>21.16</v>
      </c>
      <c r="Y44" s="203">
        <v>0</v>
      </c>
      <c r="Z44">
        <v>0</v>
      </c>
      <c r="AA44" s="203">
        <v>11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58.71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38.479999999999997</v>
      </c>
      <c r="AQ44" s="203">
        <v>13.47</v>
      </c>
      <c r="AR44" s="203">
        <v>24.2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1.94</v>
      </c>
      <c r="L45" s="203">
        <v>307.81</v>
      </c>
      <c r="M45" s="203">
        <v>25.97</v>
      </c>
      <c r="N45" s="203">
        <v>33.67</v>
      </c>
      <c r="O45" s="203">
        <v>0</v>
      </c>
      <c r="P45" s="203">
        <v>38.479999999999997</v>
      </c>
      <c r="Q45" s="203">
        <v>3.72</v>
      </c>
      <c r="R45" s="203">
        <v>7</v>
      </c>
      <c r="S45" s="203">
        <v>4.74</v>
      </c>
      <c r="T45" s="203">
        <v>0</v>
      </c>
      <c r="U45" s="203">
        <v>102.99</v>
      </c>
      <c r="V45" s="203">
        <v>2</v>
      </c>
      <c r="W45" s="203">
        <v>6.73</v>
      </c>
      <c r="X45" s="203">
        <v>21.16</v>
      </c>
      <c r="Y45" s="203">
        <v>0</v>
      </c>
      <c r="Z45">
        <v>0</v>
      </c>
      <c r="AA45" s="203">
        <v>11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58.71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38.479999999999997</v>
      </c>
      <c r="AQ45" s="203">
        <v>13.47</v>
      </c>
      <c r="AR45" s="203">
        <v>24.2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1.94</v>
      </c>
      <c r="L46" s="203">
        <v>307.81</v>
      </c>
      <c r="M46" s="203">
        <v>25.97</v>
      </c>
      <c r="N46" s="203">
        <v>33.67</v>
      </c>
      <c r="O46" s="203">
        <v>0</v>
      </c>
      <c r="P46" s="203">
        <v>38.479999999999997</v>
      </c>
      <c r="Q46" s="203">
        <v>3.72</v>
      </c>
      <c r="R46" s="203">
        <v>7</v>
      </c>
      <c r="S46" s="203">
        <v>4.74</v>
      </c>
      <c r="T46" s="203">
        <v>0</v>
      </c>
      <c r="U46" s="203">
        <v>102.99</v>
      </c>
      <c r="V46" s="203">
        <v>2</v>
      </c>
      <c r="W46" s="203">
        <v>6.73</v>
      </c>
      <c r="X46" s="203">
        <v>21.16</v>
      </c>
      <c r="Y46" s="203">
        <v>0</v>
      </c>
      <c r="Z46">
        <v>0</v>
      </c>
      <c r="AA46" s="203">
        <v>11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58.71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38.479999999999997</v>
      </c>
      <c r="AQ46" s="203">
        <v>13.47</v>
      </c>
      <c r="AR46" s="203">
        <v>24.2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1.94</v>
      </c>
      <c r="L47" s="203">
        <v>307.81</v>
      </c>
      <c r="M47" s="203">
        <v>25.97</v>
      </c>
      <c r="N47" s="203">
        <v>33.67</v>
      </c>
      <c r="O47" s="203">
        <v>0</v>
      </c>
      <c r="P47" s="203">
        <v>40</v>
      </c>
      <c r="Q47" s="203">
        <v>3.72</v>
      </c>
      <c r="R47" s="203">
        <v>7.9</v>
      </c>
      <c r="S47" s="203">
        <v>4.8099999999999996</v>
      </c>
      <c r="T47" s="203">
        <v>0</v>
      </c>
      <c r="U47" s="203">
        <v>102.99</v>
      </c>
      <c r="V47" s="203">
        <v>2.88</v>
      </c>
      <c r="W47" s="203">
        <v>9.73</v>
      </c>
      <c r="X47" s="203">
        <v>31.62</v>
      </c>
      <c r="Y47" s="203">
        <v>0</v>
      </c>
      <c r="Z47">
        <v>0</v>
      </c>
      <c r="AA47" s="203">
        <v>11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38.479999999999997</v>
      </c>
      <c r="AQ47" s="203">
        <v>13.47</v>
      </c>
      <c r="AR47" s="203">
        <v>24.2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1.94</v>
      </c>
      <c r="L48" s="203">
        <v>307.81</v>
      </c>
      <c r="M48" s="203">
        <v>25.97</v>
      </c>
      <c r="N48" s="203">
        <v>33.67</v>
      </c>
      <c r="O48" s="203">
        <v>0</v>
      </c>
      <c r="P48" s="203">
        <v>40</v>
      </c>
      <c r="Q48" s="203">
        <v>3.72</v>
      </c>
      <c r="R48" s="203">
        <v>7.9</v>
      </c>
      <c r="S48" s="203">
        <v>4.8099999999999996</v>
      </c>
      <c r="T48" s="203">
        <v>0</v>
      </c>
      <c r="U48" s="203">
        <v>102.99</v>
      </c>
      <c r="V48" s="203">
        <v>2.88</v>
      </c>
      <c r="W48" s="203">
        <v>9.73</v>
      </c>
      <c r="X48" s="203">
        <v>31.62</v>
      </c>
      <c r="Y48" s="203">
        <v>0</v>
      </c>
      <c r="Z48">
        <v>0</v>
      </c>
      <c r="AA48" s="203">
        <v>11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38.479999999999997</v>
      </c>
      <c r="AQ48" s="203">
        <v>13.47</v>
      </c>
      <c r="AR48" s="203">
        <v>24.2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1.94</v>
      </c>
      <c r="L49" s="203">
        <v>307.81</v>
      </c>
      <c r="M49" s="203">
        <v>27</v>
      </c>
      <c r="N49" s="203">
        <v>33.67</v>
      </c>
      <c r="O49" s="203">
        <v>0</v>
      </c>
      <c r="P49" s="203">
        <v>40</v>
      </c>
      <c r="Q49" s="203">
        <v>3.72</v>
      </c>
      <c r="R49" s="203">
        <v>7.9</v>
      </c>
      <c r="S49" s="203">
        <v>4.8099999999999996</v>
      </c>
      <c r="T49" s="203">
        <v>0</v>
      </c>
      <c r="U49" s="203">
        <v>102.99</v>
      </c>
      <c r="V49" s="203">
        <v>2.88</v>
      </c>
      <c r="W49" s="203">
        <v>9.73</v>
      </c>
      <c r="X49" s="203">
        <v>31.62</v>
      </c>
      <c r="Y49" s="203">
        <v>0</v>
      </c>
      <c r="Z49">
        <v>0</v>
      </c>
      <c r="AA49" s="203">
        <v>11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58.71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38.479999999999997</v>
      </c>
      <c r="AQ49" s="203">
        <v>13.47</v>
      </c>
      <c r="AR49" s="203">
        <v>24.2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1.94</v>
      </c>
      <c r="L50" s="203">
        <v>307.81</v>
      </c>
      <c r="M50" s="203">
        <v>27</v>
      </c>
      <c r="N50" s="203">
        <v>33.67</v>
      </c>
      <c r="O50" s="203">
        <v>0</v>
      </c>
      <c r="P50" s="203">
        <v>40</v>
      </c>
      <c r="Q50" s="203">
        <v>3.72</v>
      </c>
      <c r="R50" s="203">
        <v>7.9</v>
      </c>
      <c r="S50" s="203">
        <v>4.8099999999999996</v>
      </c>
      <c r="T50" s="203">
        <v>0</v>
      </c>
      <c r="U50" s="203">
        <v>102.99</v>
      </c>
      <c r="V50" s="203">
        <v>2.88</v>
      </c>
      <c r="W50" s="203">
        <v>9.73</v>
      </c>
      <c r="X50" s="203">
        <v>31.62</v>
      </c>
      <c r="Y50" s="203">
        <v>0</v>
      </c>
      <c r="Z50">
        <v>0</v>
      </c>
      <c r="AA50" s="203">
        <v>11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58.71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38.479999999999997</v>
      </c>
      <c r="AQ50" s="203">
        <v>13.47</v>
      </c>
      <c r="AR50" s="203">
        <v>24.2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1.94</v>
      </c>
      <c r="L51" s="203">
        <v>307.81</v>
      </c>
      <c r="M51" s="203">
        <v>27</v>
      </c>
      <c r="N51" s="203">
        <v>33.67</v>
      </c>
      <c r="O51" s="203">
        <v>0</v>
      </c>
      <c r="P51" s="203">
        <v>40</v>
      </c>
      <c r="Q51" s="203">
        <v>3.72</v>
      </c>
      <c r="R51" s="203">
        <v>7.9</v>
      </c>
      <c r="S51" s="203">
        <v>4.8099999999999996</v>
      </c>
      <c r="T51" s="203">
        <v>0</v>
      </c>
      <c r="U51" s="203">
        <v>102.99</v>
      </c>
      <c r="V51" s="203">
        <v>2.88</v>
      </c>
      <c r="W51" s="203">
        <v>9.73</v>
      </c>
      <c r="X51" s="203">
        <v>31.62</v>
      </c>
      <c r="Y51" s="203">
        <v>0</v>
      </c>
      <c r="Z51">
        <v>0</v>
      </c>
      <c r="AA51" s="203">
        <v>11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38.479999999999997</v>
      </c>
      <c r="AQ51" s="203">
        <v>13.47</v>
      </c>
      <c r="AR51" s="203">
        <v>24.2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1.94</v>
      </c>
      <c r="L52" s="203">
        <v>307.81</v>
      </c>
      <c r="M52" s="203">
        <v>27</v>
      </c>
      <c r="N52" s="203">
        <v>33.67</v>
      </c>
      <c r="O52" s="203">
        <v>0</v>
      </c>
      <c r="P52" s="203">
        <v>40</v>
      </c>
      <c r="Q52" s="203">
        <v>3.72</v>
      </c>
      <c r="R52" s="203">
        <v>7.9</v>
      </c>
      <c r="S52" s="203">
        <v>4.8099999999999996</v>
      </c>
      <c r="T52" s="203">
        <v>0</v>
      </c>
      <c r="U52" s="203">
        <v>102.99</v>
      </c>
      <c r="V52" s="203">
        <v>2.88</v>
      </c>
      <c r="W52" s="203">
        <v>9.73</v>
      </c>
      <c r="X52" s="203">
        <v>31.62</v>
      </c>
      <c r="Y52" s="203">
        <v>0</v>
      </c>
      <c r="Z52">
        <v>0</v>
      </c>
      <c r="AA52" s="203">
        <v>11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38.479999999999997</v>
      </c>
      <c r="AQ52" s="203">
        <v>13.47</v>
      </c>
      <c r="AR52" s="203">
        <v>24.2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1.94</v>
      </c>
      <c r="L53" s="203">
        <v>307.81</v>
      </c>
      <c r="M53" s="203">
        <v>27</v>
      </c>
      <c r="N53" s="203">
        <v>33.67</v>
      </c>
      <c r="O53" s="203">
        <v>0</v>
      </c>
      <c r="P53" s="203">
        <v>40</v>
      </c>
      <c r="Q53" s="203">
        <v>3.72</v>
      </c>
      <c r="R53" s="203">
        <v>7.9</v>
      </c>
      <c r="S53" s="203">
        <v>4.8099999999999996</v>
      </c>
      <c r="T53" s="203">
        <v>0</v>
      </c>
      <c r="U53" s="203">
        <v>102.99</v>
      </c>
      <c r="V53" s="203">
        <v>2.88</v>
      </c>
      <c r="W53" s="203">
        <v>9.73</v>
      </c>
      <c r="X53" s="203">
        <v>31.62</v>
      </c>
      <c r="Y53" s="203">
        <v>0</v>
      </c>
      <c r="Z53">
        <v>0</v>
      </c>
      <c r="AA53" s="203">
        <v>11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38.479999999999997</v>
      </c>
      <c r="AQ53" s="203">
        <v>13.47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1.94</v>
      </c>
      <c r="L54" s="203">
        <v>307.81</v>
      </c>
      <c r="M54" s="203">
        <v>27</v>
      </c>
      <c r="N54" s="203">
        <v>33.67</v>
      </c>
      <c r="O54" s="203">
        <v>0</v>
      </c>
      <c r="P54" s="203">
        <v>40</v>
      </c>
      <c r="Q54" s="203">
        <v>3.72</v>
      </c>
      <c r="R54" s="203">
        <v>7.9</v>
      </c>
      <c r="S54" s="203">
        <v>4.8099999999999996</v>
      </c>
      <c r="T54" s="203">
        <v>0</v>
      </c>
      <c r="U54" s="203">
        <v>102.99</v>
      </c>
      <c r="V54" s="203">
        <v>2.88</v>
      </c>
      <c r="W54" s="203">
        <v>9.73</v>
      </c>
      <c r="X54" s="203">
        <v>31.62</v>
      </c>
      <c r="Y54" s="203">
        <v>0</v>
      </c>
      <c r="Z54">
        <v>0</v>
      </c>
      <c r="AA54" s="203">
        <v>11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38.479999999999997</v>
      </c>
      <c r="AQ54" s="203">
        <v>13.47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1.94</v>
      </c>
      <c r="L55" s="203">
        <v>307.81</v>
      </c>
      <c r="M55" s="203">
        <v>27</v>
      </c>
      <c r="N55" s="203">
        <v>33.67</v>
      </c>
      <c r="O55" s="203">
        <v>0</v>
      </c>
      <c r="P55" s="203">
        <v>40</v>
      </c>
      <c r="Q55" s="203">
        <v>3.72</v>
      </c>
      <c r="R55" s="203">
        <v>7.9</v>
      </c>
      <c r="S55" s="203">
        <v>4.8099999999999996</v>
      </c>
      <c r="T55" s="203">
        <v>0</v>
      </c>
      <c r="U55" s="203">
        <v>102.99</v>
      </c>
      <c r="V55" s="203">
        <v>2.88</v>
      </c>
      <c r="W55" s="203">
        <v>9.73</v>
      </c>
      <c r="X55" s="203">
        <v>31.62</v>
      </c>
      <c r="Y55" s="203">
        <v>0</v>
      </c>
      <c r="Z55">
        <v>0</v>
      </c>
      <c r="AA55" s="203">
        <v>11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38.479999999999997</v>
      </c>
      <c r="AQ55" s="203">
        <v>13.47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1.94</v>
      </c>
      <c r="L56" s="203">
        <v>307.81</v>
      </c>
      <c r="M56" s="203">
        <v>27</v>
      </c>
      <c r="N56" s="203">
        <v>33.67</v>
      </c>
      <c r="O56" s="203">
        <v>0</v>
      </c>
      <c r="P56" s="203">
        <v>40</v>
      </c>
      <c r="Q56" s="203">
        <v>3.72</v>
      </c>
      <c r="R56" s="203">
        <v>7.9</v>
      </c>
      <c r="S56" s="203">
        <v>4.8099999999999996</v>
      </c>
      <c r="T56" s="203">
        <v>0</v>
      </c>
      <c r="U56" s="203">
        <v>102.99</v>
      </c>
      <c r="V56" s="203">
        <v>2.88</v>
      </c>
      <c r="W56" s="203">
        <v>9.73</v>
      </c>
      <c r="X56" s="203">
        <v>31.62</v>
      </c>
      <c r="Y56" s="203">
        <v>0</v>
      </c>
      <c r="Z56">
        <v>0</v>
      </c>
      <c r="AA56" s="203">
        <v>11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38.479999999999997</v>
      </c>
      <c r="AQ56" s="203">
        <v>13.47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1.94</v>
      </c>
      <c r="L57" s="203">
        <v>307.81</v>
      </c>
      <c r="M57" s="203">
        <v>27</v>
      </c>
      <c r="N57" s="203">
        <v>33.67</v>
      </c>
      <c r="O57" s="203">
        <v>0</v>
      </c>
      <c r="P57" s="203">
        <v>40</v>
      </c>
      <c r="Q57" s="203">
        <v>3.72</v>
      </c>
      <c r="R57" s="203">
        <v>7.9</v>
      </c>
      <c r="S57" s="203">
        <v>4.8099999999999996</v>
      </c>
      <c r="T57" s="203">
        <v>0</v>
      </c>
      <c r="U57" s="203">
        <v>102.99</v>
      </c>
      <c r="V57" s="203">
        <v>2.88</v>
      </c>
      <c r="W57" s="203">
        <v>9.73</v>
      </c>
      <c r="X57" s="203">
        <v>31.62</v>
      </c>
      <c r="Y57" s="203">
        <v>0</v>
      </c>
      <c r="Z57">
        <v>0</v>
      </c>
      <c r="AA57" s="203">
        <v>11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38.479999999999997</v>
      </c>
      <c r="AQ57" s="203">
        <v>13.47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1.94</v>
      </c>
      <c r="L58" s="203">
        <v>307.81</v>
      </c>
      <c r="M58" s="203">
        <v>27</v>
      </c>
      <c r="N58" s="203">
        <v>33.67</v>
      </c>
      <c r="O58" s="203">
        <v>0</v>
      </c>
      <c r="P58" s="203">
        <v>40</v>
      </c>
      <c r="Q58" s="203">
        <v>3.72</v>
      </c>
      <c r="R58" s="203">
        <v>7.9</v>
      </c>
      <c r="S58" s="203">
        <v>4.8099999999999996</v>
      </c>
      <c r="T58" s="203">
        <v>0</v>
      </c>
      <c r="U58" s="203">
        <v>102.99</v>
      </c>
      <c r="V58" s="203">
        <v>2.88</v>
      </c>
      <c r="W58" s="203">
        <v>9.73</v>
      </c>
      <c r="X58" s="203">
        <v>31.62</v>
      </c>
      <c r="Y58" s="203">
        <v>0</v>
      </c>
      <c r="Z58">
        <v>0</v>
      </c>
      <c r="AA58" s="203">
        <v>11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38.479999999999997</v>
      </c>
      <c r="AQ58" s="203">
        <v>13.47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1.94</v>
      </c>
      <c r="L59" s="203">
        <v>307.81</v>
      </c>
      <c r="M59" s="203">
        <v>27</v>
      </c>
      <c r="N59" s="203">
        <v>33.67</v>
      </c>
      <c r="O59" s="203">
        <v>0</v>
      </c>
      <c r="P59" s="203">
        <v>40</v>
      </c>
      <c r="Q59" s="203">
        <v>3.72</v>
      </c>
      <c r="R59" s="203">
        <v>7.9</v>
      </c>
      <c r="S59" s="203">
        <v>4.8099999999999996</v>
      </c>
      <c r="T59" s="203">
        <v>0</v>
      </c>
      <c r="U59" s="203">
        <v>102.99</v>
      </c>
      <c r="V59" s="203">
        <v>2.88</v>
      </c>
      <c r="W59" s="203">
        <v>9.73</v>
      </c>
      <c r="X59" s="203">
        <v>31.62</v>
      </c>
      <c r="Y59" s="203">
        <v>0</v>
      </c>
      <c r="Z59">
        <v>0</v>
      </c>
      <c r="AA59" s="203">
        <v>11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38.479999999999997</v>
      </c>
      <c r="AQ59" s="203">
        <v>13.47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1.94</v>
      </c>
      <c r="L60" s="203">
        <v>307.81</v>
      </c>
      <c r="M60" s="203">
        <v>27</v>
      </c>
      <c r="N60" s="203">
        <v>33.67</v>
      </c>
      <c r="O60" s="203">
        <v>0</v>
      </c>
      <c r="P60" s="203">
        <v>40</v>
      </c>
      <c r="Q60" s="203">
        <v>3.72</v>
      </c>
      <c r="R60" s="203">
        <v>7.9</v>
      </c>
      <c r="S60" s="203">
        <v>4.8099999999999996</v>
      </c>
      <c r="T60" s="203">
        <v>0</v>
      </c>
      <c r="U60" s="203">
        <v>102.99</v>
      </c>
      <c r="V60" s="203">
        <v>2.88</v>
      </c>
      <c r="W60" s="203">
        <v>9.73</v>
      </c>
      <c r="X60" s="203">
        <v>31.62</v>
      </c>
      <c r="Y60" s="203">
        <v>0</v>
      </c>
      <c r="Z60">
        <v>0</v>
      </c>
      <c r="AA60" s="203">
        <v>11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38.479999999999997</v>
      </c>
      <c r="AQ60" s="203">
        <v>13.47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1.94</v>
      </c>
      <c r="L61" s="203">
        <v>307.81</v>
      </c>
      <c r="M61" s="203">
        <v>27</v>
      </c>
      <c r="N61" s="203">
        <v>33.67</v>
      </c>
      <c r="O61" s="203">
        <v>0</v>
      </c>
      <c r="P61" s="203">
        <v>40</v>
      </c>
      <c r="Q61" s="203">
        <v>3.72</v>
      </c>
      <c r="R61" s="203">
        <v>7.9</v>
      </c>
      <c r="S61" s="203">
        <v>4.8099999999999996</v>
      </c>
      <c r="T61" s="203">
        <v>0</v>
      </c>
      <c r="U61" s="203">
        <v>102.99</v>
      </c>
      <c r="V61" s="203">
        <v>2.88</v>
      </c>
      <c r="W61" s="203">
        <v>9.5500000000000007</v>
      </c>
      <c r="X61" s="203">
        <v>29.89</v>
      </c>
      <c r="Y61" s="203">
        <v>0</v>
      </c>
      <c r="Z61">
        <v>0</v>
      </c>
      <c r="AA61" s="203">
        <v>11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38.479999999999997</v>
      </c>
      <c r="AQ61" s="203">
        <v>13.47</v>
      </c>
      <c r="AR61" s="203">
        <v>24.2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1.94</v>
      </c>
      <c r="L62" s="203">
        <v>307.81</v>
      </c>
      <c r="M62" s="203">
        <v>27</v>
      </c>
      <c r="N62" s="203">
        <v>33.67</v>
      </c>
      <c r="O62" s="203">
        <v>0</v>
      </c>
      <c r="P62" s="203">
        <v>40</v>
      </c>
      <c r="Q62" s="203">
        <v>3.72</v>
      </c>
      <c r="R62" s="203">
        <v>7.9</v>
      </c>
      <c r="S62" s="203">
        <v>4.8099999999999996</v>
      </c>
      <c r="T62" s="203">
        <v>0</v>
      </c>
      <c r="U62" s="203">
        <v>102.99</v>
      </c>
      <c r="V62" s="203">
        <v>2.88</v>
      </c>
      <c r="W62" s="203">
        <v>9.5500000000000007</v>
      </c>
      <c r="X62" s="203">
        <v>29.51</v>
      </c>
      <c r="Y62" s="203">
        <v>0</v>
      </c>
      <c r="Z62">
        <v>0</v>
      </c>
      <c r="AA62" s="203">
        <v>11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38.479999999999997</v>
      </c>
      <c r="AQ62" s="203">
        <v>13.47</v>
      </c>
      <c r="AR62" s="203">
        <v>24.2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1.94</v>
      </c>
      <c r="L63" s="203">
        <v>307.81</v>
      </c>
      <c r="M63" s="203">
        <v>27</v>
      </c>
      <c r="N63" s="203">
        <v>33.67</v>
      </c>
      <c r="O63" s="203">
        <v>0</v>
      </c>
      <c r="P63" s="203">
        <v>38.51</v>
      </c>
      <c r="Q63" s="203">
        <v>3.72</v>
      </c>
      <c r="R63" s="203">
        <v>7.9</v>
      </c>
      <c r="S63" s="203">
        <v>4.8099999999999996</v>
      </c>
      <c r="T63" s="203">
        <v>0</v>
      </c>
      <c r="U63" s="203">
        <v>102.99</v>
      </c>
      <c r="V63" s="203">
        <v>2.88</v>
      </c>
      <c r="W63" s="203">
        <v>9.27</v>
      </c>
      <c r="X63" s="203">
        <v>28.73</v>
      </c>
      <c r="Y63" s="203">
        <v>0</v>
      </c>
      <c r="Z63">
        <v>0</v>
      </c>
      <c r="AA63" s="203">
        <v>11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38.479999999999997</v>
      </c>
      <c r="AQ63" s="203">
        <v>13.47</v>
      </c>
      <c r="AR63" s="203">
        <v>24.2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1.94</v>
      </c>
      <c r="L64" s="203">
        <v>307.81</v>
      </c>
      <c r="M64" s="203">
        <v>27</v>
      </c>
      <c r="N64" s="203">
        <v>33.67</v>
      </c>
      <c r="O64" s="203">
        <v>0</v>
      </c>
      <c r="P64" s="203">
        <v>38.51</v>
      </c>
      <c r="Q64" s="203">
        <v>3.72</v>
      </c>
      <c r="R64" s="203">
        <v>7.9</v>
      </c>
      <c r="S64" s="203">
        <v>4.8099999999999996</v>
      </c>
      <c r="T64" s="203">
        <v>0</v>
      </c>
      <c r="U64" s="203">
        <v>102.99</v>
      </c>
      <c r="V64" s="203">
        <v>2.88</v>
      </c>
      <c r="W64" s="203">
        <v>9.24</v>
      </c>
      <c r="X64" s="203">
        <v>28.73</v>
      </c>
      <c r="Y64" s="203">
        <v>0</v>
      </c>
      <c r="Z64">
        <v>0</v>
      </c>
      <c r="AA64" s="203">
        <v>11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38.479999999999997</v>
      </c>
      <c r="AQ64" s="203">
        <v>13.47</v>
      </c>
      <c r="AR64" s="203">
        <v>24.2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1.94</v>
      </c>
      <c r="L65" s="203">
        <v>308.16000000000003</v>
      </c>
      <c r="M65" s="203">
        <v>27</v>
      </c>
      <c r="N65" s="203">
        <v>34.6</v>
      </c>
      <c r="O65" s="203">
        <v>0</v>
      </c>
      <c r="P65" s="203">
        <v>40</v>
      </c>
      <c r="Q65" s="203">
        <v>3.72</v>
      </c>
      <c r="R65" s="203">
        <v>7.9</v>
      </c>
      <c r="S65" s="203">
        <v>4.8099999999999996</v>
      </c>
      <c r="T65" s="203">
        <v>0</v>
      </c>
      <c r="U65" s="203">
        <v>102.99</v>
      </c>
      <c r="V65" s="203">
        <v>2.88</v>
      </c>
      <c r="W65" s="203">
        <v>9.15</v>
      </c>
      <c r="X65" s="203">
        <v>26.16</v>
      </c>
      <c r="Y65" s="203">
        <v>0</v>
      </c>
      <c r="Z65">
        <v>0</v>
      </c>
      <c r="AA65" s="203">
        <v>11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38.479999999999997</v>
      </c>
      <c r="AQ65" s="203">
        <v>13.47</v>
      </c>
      <c r="AR65" s="203">
        <v>24.2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1.94</v>
      </c>
      <c r="L66" s="203">
        <v>308.16000000000003</v>
      </c>
      <c r="M66" s="203">
        <v>27</v>
      </c>
      <c r="N66" s="203">
        <v>34.6</v>
      </c>
      <c r="O66" s="203">
        <v>0</v>
      </c>
      <c r="P66" s="203">
        <v>40</v>
      </c>
      <c r="Q66" s="203">
        <v>3.72</v>
      </c>
      <c r="R66" s="203">
        <v>7.9</v>
      </c>
      <c r="S66" s="203">
        <v>4.8099999999999996</v>
      </c>
      <c r="T66" s="203">
        <v>0</v>
      </c>
      <c r="U66" s="203">
        <v>102.99</v>
      </c>
      <c r="V66" s="203">
        <v>2.88</v>
      </c>
      <c r="W66" s="203">
        <v>9.15</v>
      </c>
      <c r="X66" s="203">
        <v>26.05</v>
      </c>
      <c r="Y66" s="203">
        <v>0</v>
      </c>
      <c r="Z66">
        <v>0</v>
      </c>
      <c r="AA66" s="203">
        <v>11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38.479999999999997</v>
      </c>
      <c r="AQ66" s="203">
        <v>13.47</v>
      </c>
      <c r="AR66" s="203">
        <v>24.2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1.9</v>
      </c>
      <c r="L67" s="203">
        <v>308.16000000000003</v>
      </c>
      <c r="M67" s="203">
        <v>25.97</v>
      </c>
      <c r="N67" s="203">
        <v>33.67</v>
      </c>
      <c r="O67" s="203">
        <v>0</v>
      </c>
      <c r="P67" s="203">
        <v>38.39</v>
      </c>
      <c r="Q67" s="203">
        <v>3.49</v>
      </c>
      <c r="R67" s="203">
        <v>6.66</v>
      </c>
      <c r="S67" s="203">
        <v>4.8099999999999996</v>
      </c>
      <c r="T67" s="203">
        <v>0</v>
      </c>
      <c r="U67" s="203">
        <v>102.99</v>
      </c>
      <c r="V67" s="203">
        <v>2.88</v>
      </c>
      <c r="W67" s="203">
        <v>8.39</v>
      </c>
      <c r="X67" s="203">
        <v>22.64</v>
      </c>
      <c r="Y67" s="203">
        <v>0</v>
      </c>
      <c r="Z67">
        <v>0</v>
      </c>
      <c r="AA67" s="203">
        <v>11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38.479999999999997</v>
      </c>
      <c r="AQ67" s="203">
        <v>13.47</v>
      </c>
      <c r="AR67" s="203">
        <v>25.2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1.94</v>
      </c>
      <c r="L68" s="203">
        <v>308.16000000000003</v>
      </c>
      <c r="M68" s="203">
        <v>23.58</v>
      </c>
      <c r="N68" s="203">
        <v>32.08</v>
      </c>
      <c r="O68" s="203">
        <v>0</v>
      </c>
      <c r="P68" s="203">
        <v>38.39</v>
      </c>
      <c r="Q68" s="203">
        <v>3.49</v>
      </c>
      <c r="R68" s="203">
        <v>6.66</v>
      </c>
      <c r="S68" s="203">
        <v>4.8099999999999996</v>
      </c>
      <c r="T68" s="203">
        <v>0</v>
      </c>
      <c r="U68" s="203">
        <v>102.99</v>
      </c>
      <c r="V68" s="203">
        <v>2.88</v>
      </c>
      <c r="W68" s="203">
        <v>6.73</v>
      </c>
      <c r="X68" s="203">
        <v>21.16</v>
      </c>
      <c r="Y68" s="203">
        <v>0</v>
      </c>
      <c r="Z68">
        <v>0</v>
      </c>
      <c r="AA68" s="203">
        <v>11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38.479999999999997</v>
      </c>
      <c r="AQ68" s="203">
        <v>13.47</v>
      </c>
      <c r="AR68" s="203">
        <v>25.2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1.94</v>
      </c>
      <c r="L69" s="203">
        <v>308.16000000000003</v>
      </c>
      <c r="M69" s="203">
        <v>25.97</v>
      </c>
      <c r="N69" s="203">
        <v>33.67</v>
      </c>
      <c r="O69" s="203">
        <v>0</v>
      </c>
      <c r="P69" s="203">
        <v>38.39</v>
      </c>
      <c r="Q69" s="203">
        <v>3.78</v>
      </c>
      <c r="R69" s="203">
        <v>7.69</v>
      </c>
      <c r="S69" s="203">
        <v>5.15</v>
      </c>
      <c r="T69" s="203">
        <v>0</v>
      </c>
      <c r="U69" s="203">
        <v>102.99</v>
      </c>
      <c r="V69" s="203">
        <v>2.88</v>
      </c>
      <c r="W69" s="203">
        <v>9.5299999999999994</v>
      </c>
      <c r="X69" s="203">
        <v>29.57</v>
      </c>
      <c r="Y69" s="203">
        <v>0</v>
      </c>
      <c r="Z69">
        <v>0</v>
      </c>
      <c r="AA69" s="203">
        <v>11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38.479999999999997</v>
      </c>
      <c r="AQ69" s="203">
        <v>13.47</v>
      </c>
      <c r="AR69" s="203">
        <v>25.2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1.94</v>
      </c>
      <c r="L70" s="203">
        <v>308.16000000000003</v>
      </c>
      <c r="M70" s="203">
        <v>19.2</v>
      </c>
      <c r="N70" s="203">
        <v>33.67</v>
      </c>
      <c r="O70" s="203">
        <v>0</v>
      </c>
      <c r="P70" s="203">
        <v>38.39</v>
      </c>
      <c r="Q70" s="203">
        <v>3.78</v>
      </c>
      <c r="R70" s="203">
        <v>7.69</v>
      </c>
      <c r="S70" s="203">
        <v>5.15</v>
      </c>
      <c r="T70" s="203">
        <v>0</v>
      </c>
      <c r="U70" s="203">
        <v>102.99</v>
      </c>
      <c r="V70" s="203">
        <v>2.88</v>
      </c>
      <c r="W70" s="203">
        <v>9.5299999999999994</v>
      </c>
      <c r="X70" s="203">
        <v>28.7</v>
      </c>
      <c r="Y70" s="203">
        <v>0</v>
      </c>
      <c r="Z70">
        <v>0</v>
      </c>
      <c r="AA70" s="203">
        <v>11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38.479999999999997</v>
      </c>
      <c r="AQ70" s="203">
        <v>13.47</v>
      </c>
      <c r="AR70" s="203">
        <v>25.2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1.94</v>
      </c>
      <c r="L71" s="203">
        <v>309.23</v>
      </c>
      <c r="M71" s="203">
        <v>23.04</v>
      </c>
      <c r="N71" s="203">
        <v>33.67</v>
      </c>
      <c r="O71" s="203">
        <v>0</v>
      </c>
      <c r="P71" s="203">
        <v>38.39</v>
      </c>
      <c r="Q71" s="203">
        <v>3.82</v>
      </c>
      <c r="R71" s="203">
        <v>7.62</v>
      </c>
      <c r="S71" s="203">
        <v>5.15</v>
      </c>
      <c r="T71" s="203">
        <v>0</v>
      </c>
      <c r="U71" s="203">
        <v>102.99</v>
      </c>
      <c r="V71" s="203">
        <v>2.88</v>
      </c>
      <c r="W71" s="203">
        <v>9.19</v>
      </c>
      <c r="X71" s="203">
        <v>27.32</v>
      </c>
      <c r="Y71" s="203">
        <v>0</v>
      </c>
      <c r="Z71">
        <v>0</v>
      </c>
      <c r="AA71" s="203">
        <v>11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38.479999999999997</v>
      </c>
      <c r="AQ71" s="203">
        <v>13.47</v>
      </c>
      <c r="AR71" s="203">
        <v>25.2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1.94</v>
      </c>
      <c r="L72" s="203">
        <v>309.23</v>
      </c>
      <c r="M72" s="203">
        <v>25.97</v>
      </c>
      <c r="N72" s="203">
        <v>33.67</v>
      </c>
      <c r="O72" s="203">
        <v>0</v>
      </c>
      <c r="P72" s="203">
        <v>38.39</v>
      </c>
      <c r="Q72" s="203">
        <v>3.82</v>
      </c>
      <c r="R72" s="203">
        <v>7.62</v>
      </c>
      <c r="S72" s="203">
        <v>5.15</v>
      </c>
      <c r="T72" s="203">
        <v>0</v>
      </c>
      <c r="U72" s="203">
        <v>102.99</v>
      </c>
      <c r="V72" s="203">
        <v>2.88</v>
      </c>
      <c r="W72" s="203">
        <v>9.19</v>
      </c>
      <c r="X72" s="203">
        <v>27.32</v>
      </c>
      <c r="Y72" s="203">
        <v>0</v>
      </c>
      <c r="Z72">
        <v>0</v>
      </c>
      <c r="AA72" s="203">
        <v>11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38.479999999999997</v>
      </c>
      <c r="AQ72" s="203">
        <v>13.47</v>
      </c>
      <c r="AR72" s="203">
        <v>20.87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4.8099999999999996</v>
      </c>
      <c r="L73" s="203">
        <v>376.96</v>
      </c>
      <c r="M73" s="203">
        <v>25.97</v>
      </c>
      <c r="N73" s="203">
        <v>33.67</v>
      </c>
      <c r="O73" s="203">
        <v>0</v>
      </c>
      <c r="P73" s="203">
        <v>38.39</v>
      </c>
      <c r="Q73" s="203">
        <v>6</v>
      </c>
      <c r="R73" s="203">
        <v>13</v>
      </c>
      <c r="S73" s="203">
        <v>7.28</v>
      </c>
      <c r="T73" s="203">
        <v>0</v>
      </c>
      <c r="U73" s="203">
        <v>102.99</v>
      </c>
      <c r="V73" s="203">
        <v>4</v>
      </c>
      <c r="W73" s="203">
        <v>14</v>
      </c>
      <c r="X73" s="203">
        <v>44</v>
      </c>
      <c r="Y73" s="203">
        <v>0</v>
      </c>
      <c r="Z73">
        <v>0</v>
      </c>
      <c r="AA73" s="203">
        <v>11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58.71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74.73</v>
      </c>
      <c r="AQ73" s="203">
        <v>26.62</v>
      </c>
      <c r="AR73" s="203">
        <v>12.8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4.8099999999999996</v>
      </c>
      <c r="L74" s="203">
        <v>219.84</v>
      </c>
      <c r="M74" s="203">
        <v>25.97</v>
      </c>
      <c r="N74" s="203">
        <v>33.67</v>
      </c>
      <c r="O74" s="203">
        <v>0</v>
      </c>
      <c r="P74" s="203">
        <v>38.39</v>
      </c>
      <c r="Q74" s="203">
        <v>5.77</v>
      </c>
      <c r="R74" s="203">
        <v>12.5</v>
      </c>
      <c r="S74" s="203">
        <v>7.92</v>
      </c>
      <c r="T74" s="203">
        <v>0</v>
      </c>
      <c r="U74" s="203">
        <v>102.99</v>
      </c>
      <c r="V74" s="203">
        <v>4</v>
      </c>
      <c r="W74" s="203">
        <v>14</v>
      </c>
      <c r="X74" s="203">
        <v>44</v>
      </c>
      <c r="Y74" s="203">
        <v>0</v>
      </c>
      <c r="Z74">
        <v>0</v>
      </c>
      <c r="AA74" s="203">
        <v>11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58.71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74.73</v>
      </c>
      <c r="AQ74" s="203">
        <v>26.62</v>
      </c>
      <c r="AR74" s="203">
        <v>6.4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4.8099999999999996</v>
      </c>
      <c r="L75" s="203">
        <v>285.45</v>
      </c>
      <c r="M75" s="203">
        <v>25.97</v>
      </c>
      <c r="N75" s="203">
        <v>33.67</v>
      </c>
      <c r="O75" s="203">
        <v>0</v>
      </c>
      <c r="P75" s="203">
        <v>38.39</v>
      </c>
      <c r="Q75" s="203">
        <v>5.0999999999999996</v>
      </c>
      <c r="R75" s="203">
        <v>11.15</v>
      </c>
      <c r="S75" s="203">
        <v>7.13</v>
      </c>
      <c r="T75" s="203">
        <v>0</v>
      </c>
      <c r="U75" s="203">
        <v>102.99</v>
      </c>
      <c r="V75" s="203">
        <v>3.85</v>
      </c>
      <c r="W75" s="203">
        <v>13.47</v>
      </c>
      <c r="X75" s="203">
        <v>42.32</v>
      </c>
      <c r="Y75" s="203">
        <v>0</v>
      </c>
      <c r="Z75">
        <v>0</v>
      </c>
      <c r="AA75" s="203">
        <v>11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58.71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74.73</v>
      </c>
      <c r="AQ75" s="203">
        <v>26.61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4.8099999999999996</v>
      </c>
      <c r="L76" s="203">
        <v>285.45</v>
      </c>
      <c r="M76" s="203">
        <v>25.97</v>
      </c>
      <c r="N76" s="203">
        <v>33.67</v>
      </c>
      <c r="O76" s="203">
        <v>0</v>
      </c>
      <c r="P76" s="203">
        <v>38.39</v>
      </c>
      <c r="Q76" s="203">
        <v>5.77</v>
      </c>
      <c r="R76" s="203">
        <v>12.5</v>
      </c>
      <c r="S76" s="203">
        <v>7.65</v>
      </c>
      <c r="T76" s="203">
        <v>0</v>
      </c>
      <c r="U76" s="203">
        <v>102.99</v>
      </c>
      <c r="V76" s="203">
        <v>3.85</v>
      </c>
      <c r="W76" s="203">
        <v>13.47</v>
      </c>
      <c r="X76" s="203">
        <v>42.32</v>
      </c>
      <c r="Y76" s="203">
        <v>0</v>
      </c>
      <c r="Z76">
        <v>0</v>
      </c>
      <c r="AA76" s="203">
        <v>11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58.71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74.73</v>
      </c>
      <c r="AQ76" s="203">
        <v>26.61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5.57</v>
      </c>
      <c r="L77" s="203">
        <v>285.45</v>
      </c>
      <c r="M77" s="203">
        <v>25.97</v>
      </c>
      <c r="N77" s="203">
        <v>24.05</v>
      </c>
      <c r="O77" s="203">
        <v>0</v>
      </c>
      <c r="P77" s="203">
        <v>38.39</v>
      </c>
      <c r="Q77" s="203">
        <v>5.77</v>
      </c>
      <c r="R77" s="203">
        <v>12.5</v>
      </c>
      <c r="S77" s="203">
        <v>7.65</v>
      </c>
      <c r="T77" s="203">
        <v>0</v>
      </c>
      <c r="U77" s="203">
        <v>102.99</v>
      </c>
      <c r="V77" s="203">
        <v>3.85</v>
      </c>
      <c r="W77" s="203">
        <v>13.47</v>
      </c>
      <c r="X77" s="203">
        <v>42.32</v>
      </c>
      <c r="Y77" s="203">
        <v>0</v>
      </c>
      <c r="Z77">
        <v>0</v>
      </c>
      <c r="AA77" s="203">
        <v>11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58.71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74.73</v>
      </c>
      <c r="AQ77" s="203">
        <v>26.61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5.41</v>
      </c>
      <c r="L78" s="203">
        <v>330.41</v>
      </c>
      <c r="M78" s="203">
        <v>25.97</v>
      </c>
      <c r="N78" s="203">
        <v>24.05</v>
      </c>
      <c r="O78" s="203">
        <v>0</v>
      </c>
      <c r="P78" s="203">
        <v>38.39</v>
      </c>
      <c r="Q78" s="203">
        <v>5.77</v>
      </c>
      <c r="R78" s="203">
        <v>12.5</v>
      </c>
      <c r="S78" s="203">
        <v>7.63</v>
      </c>
      <c r="T78" s="203">
        <v>0</v>
      </c>
      <c r="U78" s="203">
        <v>102.99</v>
      </c>
      <c r="V78" s="203">
        <v>3.85</v>
      </c>
      <c r="W78" s="203">
        <v>13.47</v>
      </c>
      <c r="X78" s="203">
        <v>42.32</v>
      </c>
      <c r="Y78" s="203">
        <v>0</v>
      </c>
      <c r="Z78">
        <v>0</v>
      </c>
      <c r="AA78" s="203">
        <v>11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58.71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74.73</v>
      </c>
      <c r="AQ78" s="203">
        <v>26.61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</v>
      </c>
      <c r="L79" s="203">
        <v>326.41000000000003</v>
      </c>
      <c r="M79" s="203">
        <v>25.97</v>
      </c>
      <c r="N79" s="203">
        <v>23.09</v>
      </c>
      <c r="O79" s="203">
        <v>0</v>
      </c>
      <c r="P79" s="203">
        <v>38.39</v>
      </c>
      <c r="Q79" s="203">
        <v>5.77</v>
      </c>
      <c r="R79" s="203">
        <v>12.5</v>
      </c>
      <c r="S79" s="203">
        <v>7.63</v>
      </c>
      <c r="T79" s="203">
        <v>0</v>
      </c>
      <c r="U79" s="203">
        <v>102.99</v>
      </c>
      <c r="V79" s="203">
        <v>3.85</v>
      </c>
      <c r="W79" s="203">
        <v>13.47</v>
      </c>
      <c r="X79" s="203">
        <v>42.32</v>
      </c>
      <c r="Y79" s="203">
        <v>0</v>
      </c>
      <c r="Z79">
        <v>0</v>
      </c>
      <c r="AA79" s="203">
        <v>11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66.34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74.73</v>
      </c>
      <c r="AQ79" s="203">
        <v>26.61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</v>
      </c>
      <c r="L80" s="203">
        <v>326.41000000000003</v>
      </c>
      <c r="M80" s="203">
        <v>25.97</v>
      </c>
      <c r="N80" s="203">
        <v>24.05</v>
      </c>
      <c r="O80" s="203">
        <v>0</v>
      </c>
      <c r="P80" s="203">
        <v>38.39</v>
      </c>
      <c r="Q80" s="203">
        <v>5.77</v>
      </c>
      <c r="R80" s="203">
        <v>12.5</v>
      </c>
      <c r="S80" s="203">
        <v>7.63</v>
      </c>
      <c r="T80" s="203">
        <v>0</v>
      </c>
      <c r="U80" s="203">
        <v>102.99</v>
      </c>
      <c r="V80" s="203">
        <v>3.85</v>
      </c>
      <c r="W80" s="203">
        <v>13.47</v>
      </c>
      <c r="X80" s="203">
        <v>42.32</v>
      </c>
      <c r="Y80" s="203">
        <v>0</v>
      </c>
      <c r="Z80">
        <v>0</v>
      </c>
      <c r="AA80" s="203">
        <v>11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66.34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74.73</v>
      </c>
      <c r="AQ80" s="203">
        <v>26.61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</v>
      </c>
      <c r="L81" s="203">
        <v>326.41000000000003</v>
      </c>
      <c r="M81" s="203">
        <v>21.12</v>
      </c>
      <c r="N81" s="203">
        <v>18.28</v>
      </c>
      <c r="O81" s="203">
        <v>0</v>
      </c>
      <c r="P81" s="203">
        <v>38.39</v>
      </c>
      <c r="Q81" s="203">
        <v>5.77</v>
      </c>
      <c r="R81" s="203">
        <v>12.5</v>
      </c>
      <c r="S81" s="203">
        <v>7.63</v>
      </c>
      <c r="T81" s="203">
        <v>0</v>
      </c>
      <c r="U81" s="203">
        <v>102.99</v>
      </c>
      <c r="V81" s="203">
        <v>3.85</v>
      </c>
      <c r="W81" s="203">
        <v>13.47</v>
      </c>
      <c r="X81" s="203">
        <v>42.32</v>
      </c>
      <c r="Y81" s="203">
        <v>0</v>
      </c>
      <c r="Z81">
        <v>0</v>
      </c>
      <c r="AA81" s="203">
        <v>11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66.34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74.73</v>
      </c>
      <c r="AQ81" s="203">
        <v>26.61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</v>
      </c>
      <c r="L82" s="203">
        <v>326.41000000000003</v>
      </c>
      <c r="M82" s="203">
        <v>21.12</v>
      </c>
      <c r="N82" s="203">
        <v>18.28</v>
      </c>
      <c r="O82" s="203">
        <v>0</v>
      </c>
      <c r="P82" s="203">
        <v>38.39</v>
      </c>
      <c r="Q82" s="203">
        <v>5.77</v>
      </c>
      <c r="R82" s="203">
        <v>12.5</v>
      </c>
      <c r="S82" s="203">
        <v>7.63</v>
      </c>
      <c r="T82" s="203">
        <v>0</v>
      </c>
      <c r="U82" s="203">
        <v>102.99</v>
      </c>
      <c r="V82" s="203">
        <v>3.85</v>
      </c>
      <c r="W82" s="203">
        <v>13.47</v>
      </c>
      <c r="X82" s="203">
        <v>42.32</v>
      </c>
      <c r="Y82" s="203">
        <v>0</v>
      </c>
      <c r="Z82">
        <v>0</v>
      </c>
      <c r="AA82" s="203">
        <v>11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66.34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74.73</v>
      </c>
      <c r="AQ82" s="203">
        <v>26.61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</v>
      </c>
      <c r="L83" s="203">
        <v>326.41000000000003</v>
      </c>
      <c r="M83" s="203">
        <v>25.97</v>
      </c>
      <c r="N83" s="203">
        <v>33.67</v>
      </c>
      <c r="O83" s="203">
        <v>0</v>
      </c>
      <c r="P83" s="203">
        <v>38.39</v>
      </c>
      <c r="Q83" s="203">
        <v>5.77</v>
      </c>
      <c r="R83" s="203">
        <v>12.5</v>
      </c>
      <c r="S83" s="203">
        <v>7.63</v>
      </c>
      <c r="T83" s="203">
        <v>0</v>
      </c>
      <c r="U83" s="203">
        <v>102.99</v>
      </c>
      <c r="V83" s="203">
        <v>3.85</v>
      </c>
      <c r="W83" s="203">
        <v>13.47</v>
      </c>
      <c r="X83" s="203">
        <v>42.32</v>
      </c>
      <c r="Y83" s="203">
        <v>0</v>
      </c>
      <c r="Z83">
        <v>0</v>
      </c>
      <c r="AA83" s="203">
        <v>11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66.34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74.73</v>
      </c>
      <c r="AQ83" s="203">
        <v>26.61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</v>
      </c>
      <c r="L84" s="203">
        <v>330.41</v>
      </c>
      <c r="M84" s="203">
        <v>25.97</v>
      </c>
      <c r="N84" s="203">
        <v>18.28</v>
      </c>
      <c r="O84" s="203">
        <v>0</v>
      </c>
      <c r="P84" s="203">
        <v>38.39</v>
      </c>
      <c r="Q84" s="203">
        <v>5.77</v>
      </c>
      <c r="R84" s="203">
        <v>12.5</v>
      </c>
      <c r="S84" s="203">
        <v>7.65</v>
      </c>
      <c r="T84" s="203">
        <v>0</v>
      </c>
      <c r="U84" s="203">
        <v>102.99</v>
      </c>
      <c r="V84" s="203">
        <v>3.85</v>
      </c>
      <c r="W84" s="203">
        <v>13.47</v>
      </c>
      <c r="X84" s="203">
        <v>42.32</v>
      </c>
      <c r="Y84" s="203">
        <v>0</v>
      </c>
      <c r="Z84">
        <v>0</v>
      </c>
      <c r="AA84" s="203">
        <v>11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66.34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74.73</v>
      </c>
      <c r="AQ84" s="203">
        <v>26.61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</v>
      </c>
      <c r="L85" s="203">
        <v>326.41000000000003</v>
      </c>
      <c r="M85" s="203">
        <v>25.97</v>
      </c>
      <c r="N85" s="203">
        <v>18.28</v>
      </c>
      <c r="O85" s="203">
        <v>0</v>
      </c>
      <c r="P85" s="203">
        <v>38.39</v>
      </c>
      <c r="Q85" s="203">
        <v>5.77</v>
      </c>
      <c r="R85" s="203">
        <v>12.5</v>
      </c>
      <c r="S85" s="203">
        <v>7.65</v>
      </c>
      <c r="T85" s="203">
        <v>0</v>
      </c>
      <c r="U85" s="203">
        <v>102.99</v>
      </c>
      <c r="V85" s="203">
        <v>3.85</v>
      </c>
      <c r="W85" s="203">
        <v>13.47</v>
      </c>
      <c r="X85" s="203">
        <v>42.32</v>
      </c>
      <c r="Y85" s="203">
        <v>0</v>
      </c>
      <c r="Z85">
        <v>0</v>
      </c>
      <c r="AA85" s="203">
        <v>11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66.34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74.73</v>
      </c>
      <c r="AQ85" s="203">
        <v>26.61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</v>
      </c>
      <c r="L86" s="203">
        <v>330.41</v>
      </c>
      <c r="M86" s="203">
        <v>21.12</v>
      </c>
      <c r="N86" s="203">
        <v>33.67</v>
      </c>
      <c r="O86" s="203">
        <v>0</v>
      </c>
      <c r="P86" s="203">
        <v>38.39</v>
      </c>
      <c r="Q86" s="203">
        <v>5.77</v>
      </c>
      <c r="R86" s="203">
        <v>12.5</v>
      </c>
      <c r="S86" s="203">
        <v>7.65</v>
      </c>
      <c r="T86" s="203">
        <v>0</v>
      </c>
      <c r="U86" s="203">
        <v>102.99</v>
      </c>
      <c r="V86" s="203">
        <v>3.85</v>
      </c>
      <c r="W86" s="203">
        <v>13.47</v>
      </c>
      <c r="X86" s="203">
        <v>42.32</v>
      </c>
      <c r="Y86" s="203">
        <v>0</v>
      </c>
      <c r="Z86">
        <v>0</v>
      </c>
      <c r="AA86" s="203">
        <v>11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66.34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74.73</v>
      </c>
      <c r="AQ86" s="203">
        <v>26.61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7.06</v>
      </c>
      <c r="L87" s="203">
        <v>330.41</v>
      </c>
      <c r="M87" s="203">
        <v>25.97</v>
      </c>
      <c r="N87" s="203">
        <v>33.67</v>
      </c>
      <c r="O87" s="203">
        <v>0</v>
      </c>
      <c r="P87" s="203">
        <v>38.39</v>
      </c>
      <c r="Q87" s="203">
        <v>5.77</v>
      </c>
      <c r="R87" s="203">
        <v>12.5</v>
      </c>
      <c r="S87" s="203">
        <v>7.65</v>
      </c>
      <c r="T87" s="203">
        <v>0</v>
      </c>
      <c r="U87" s="203">
        <v>102.99</v>
      </c>
      <c r="V87" s="203">
        <v>3.85</v>
      </c>
      <c r="W87" s="203">
        <v>13.47</v>
      </c>
      <c r="X87" s="203">
        <v>42.32</v>
      </c>
      <c r="Y87" s="203">
        <v>0</v>
      </c>
      <c r="Z87">
        <v>0</v>
      </c>
      <c r="AA87" s="203">
        <v>11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66.34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74.73</v>
      </c>
      <c r="AQ87" s="203">
        <v>26.61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7.06</v>
      </c>
      <c r="L88" s="203">
        <v>245</v>
      </c>
      <c r="M88" s="203">
        <v>25.97</v>
      </c>
      <c r="N88" s="203">
        <v>33.67</v>
      </c>
      <c r="O88" s="203">
        <v>0</v>
      </c>
      <c r="P88" s="203">
        <v>38.39</v>
      </c>
      <c r="Q88" s="203">
        <v>5.77</v>
      </c>
      <c r="R88" s="203">
        <v>12.5</v>
      </c>
      <c r="S88" s="203">
        <v>7.65</v>
      </c>
      <c r="T88" s="203">
        <v>0</v>
      </c>
      <c r="U88" s="203">
        <v>102.99</v>
      </c>
      <c r="V88" s="203">
        <v>3.85</v>
      </c>
      <c r="W88" s="203">
        <v>13.47</v>
      </c>
      <c r="X88" s="203">
        <v>42.32</v>
      </c>
      <c r="Y88" s="203">
        <v>0</v>
      </c>
      <c r="Z88">
        <v>0</v>
      </c>
      <c r="AA88" s="203">
        <v>11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58.71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74.73</v>
      </c>
      <c r="AQ88" s="203">
        <v>26.61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7.14</v>
      </c>
      <c r="L89" s="203">
        <v>163.52000000000001</v>
      </c>
      <c r="M89" s="203">
        <v>25.97</v>
      </c>
      <c r="N89" s="203">
        <v>33.67</v>
      </c>
      <c r="O89" s="203">
        <v>0</v>
      </c>
      <c r="P89" s="203">
        <v>38.39</v>
      </c>
      <c r="Q89" s="203">
        <v>5.77</v>
      </c>
      <c r="R89" s="203">
        <v>12.5</v>
      </c>
      <c r="S89" s="203">
        <v>7.65</v>
      </c>
      <c r="T89" s="203">
        <v>0</v>
      </c>
      <c r="U89" s="203">
        <v>102.99</v>
      </c>
      <c r="V89" s="203">
        <v>3.85</v>
      </c>
      <c r="W89" s="203">
        <v>13.47</v>
      </c>
      <c r="X89" s="203">
        <v>42.32</v>
      </c>
      <c r="Y89" s="203">
        <v>0</v>
      </c>
      <c r="Z89">
        <v>0</v>
      </c>
      <c r="AA89" s="203">
        <v>11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58.71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74.73</v>
      </c>
      <c r="AQ89" s="203">
        <v>26.61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6.82</v>
      </c>
      <c r="L90" s="203">
        <v>168.89</v>
      </c>
      <c r="M90" s="203">
        <v>25.97</v>
      </c>
      <c r="N90" s="203">
        <v>33.67</v>
      </c>
      <c r="O90" s="203">
        <v>0</v>
      </c>
      <c r="P90" s="203">
        <v>38.39</v>
      </c>
      <c r="Q90" s="203">
        <v>5.77</v>
      </c>
      <c r="R90" s="203">
        <v>12.5</v>
      </c>
      <c r="S90" s="203">
        <v>7.65</v>
      </c>
      <c r="T90" s="203">
        <v>0</v>
      </c>
      <c r="U90" s="203">
        <v>102.99</v>
      </c>
      <c r="V90" s="203">
        <v>3.85</v>
      </c>
      <c r="W90" s="203">
        <v>13.47</v>
      </c>
      <c r="X90" s="203">
        <v>42.32</v>
      </c>
      <c r="Y90" s="203">
        <v>0</v>
      </c>
      <c r="Z90">
        <v>0</v>
      </c>
      <c r="AA90" s="203">
        <v>11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58.71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74.73</v>
      </c>
      <c r="AQ90" s="203">
        <v>26.61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6.16</v>
      </c>
      <c r="L91" s="203">
        <v>211.62</v>
      </c>
      <c r="M91" s="203">
        <v>25.97</v>
      </c>
      <c r="N91" s="203">
        <v>33.67</v>
      </c>
      <c r="O91" s="203">
        <v>0</v>
      </c>
      <c r="P91" s="203">
        <v>38.39</v>
      </c>
      <c r="Q91" s="203">
        <v>5.77</v>
      </c>
      <c r="R91" s="203">
        <v>12.51</v>
      </c>
      <c r="S91" s="203">
        <v>7.7</v>
      </c>
      <c r="T91" s="203">
        <v>0</v>
      </c>
      <c r="U91" s="203">
        <v>102.99</v>
      </c>
      <c r="V91" s="203">
        <v>3.85</v>
      </c>
      <c r="W91" s="203">
        <v>13.47</v>
      </c>
      <c r="X91" s="203">
        <v>42.32</v>
      </c>
      <c r="Y91" s="203">
        <v>0</v>
      </c>
      <c r="Z91">
        <v>0</v>
      </c>
      <c r="AA91" s="203">
        <v>11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58.71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74.73</v>
      </c>
      <c r="AQ91" s="203">
        <v>26.62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6.16</v>
      </c>
      <c r="L92" s="203">
        <v>221.24</v>
      </c>
      <c r="M92" s="203">
        <v>25.97</v>
      </c>
      <c r="N92" s="203">
        <v>33.67</v>
      </c>
      <c r="O92" s="203">
        <v>0</v>
      </c>
      <c r="P92" s="203">
        <v>38.39</v>
      </c>
      <c r="Q92" s="203">
        <v>5.77</v>
      </c>
      <c r="R92" s="203">
        <v>12.51</v>
      </c>
      <c r="S92" s="203">
        <v>7.7</v>
      </c>
      <c r="T92" s="203">
        <v>0</v>
      </c>
      <c r="U92" s="203">
        <v>102.99</v>
      </c>
      <c r="V92" s="203">
        <v>3.85</v>
      </c>
      <c r="W92" s="203">
        <v>13.47</v>
      </c>
      <c r="X92" s="203">
        <v>42.32</v>
      </c>
      <c r="Y92" s="203">
        <v>0</v>
      </c>
      <c r="Z92">
        <v>0</v>
      </c>
      <c r="AA92" s="203">
        <v>11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58.71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74.73</v>
      </c>
      <c r="AQ92" s="203">
        <v>26.61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7.07</v>
      </c>
      <c r="L93" s="203">
        <v>250</v>
      </c>
      <c r="M93" s="203">
        <v>25.97</v>
      </c>
      <c r="N93" s="203">
        <v>33.67</v>
      </c>
      <c r="O93" s="203">
        <v>0</v>
      </c>
      <c r="P93" s="203">
        <v>38.39</v>
      </c>
      <c r="Q93" s="203">
        <v>5.77</v>
      </c>
      <c r="R93" s="203">
        <v>12.5</v>
      </c>
      <c r="S93" s="203">
        <v>7.65</v>
      </c>
      <c r="T93" s="203">
        <v>0</v>
      </c>
      <c r="U93" s="203">
        <v>102.99</v>
      </c>
      <c r="V93" s="203">
        <v>3.85</v>
      </c>
      <c r="W93" s="203">
        <v>13.47</v>
      </c>
      <c r="X93" s="203">
        <v>42.32</v>
      </c>
      <c r="Y93" s="203">
        <v>0</v>
      </c>
      <c r="Z93">
        <v>0</v>
      </c>
      <c r="AA93" s="203">
        <v>11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58.71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74.73</v>
      </c>
      <c r="AQ93" s="203">
        <v>26.61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7.96</v>
      </c>
      <c r="L94" s="203">
        <v>330.41</v>
      </c>
      <c r="M94" s="203">
        <v>25.97</v>
      </c>
      <c r="N94" s="203">
        <v>33.67</v>
      </c>
      <c r="O94" s="203">
        <v>0</v>
      </c>
      <c r="P94" s="203">
        <v>38.39</v>
      </c>
      <c r="Q94" s="203">
        <v>5.77</v>
      </c>
      <c r="R94" s="203">
        <v>12.5</v>
      </c>
      <c r="S94" s="203">
        <v>7.65</v>
      </c>
      <c r="T94" s="203">
        <v>0</v>
      </c>
      <c r="U94" s="203">
        <v>102.99</v>
      </c>
      <c r="V94" s="203">
        <v>3.85</v>
      </c>
      <c r="W94" s="203">
        <v>13.47</v>
      </c>
      <c r="X94" s="203">
        <v>42.32</v>
      </c>
      <c r="Y94" s="203">
        <v>0</v>
      </c>
      <c r="Z94">
        <v>0</v>
      </c>
      <c r="AA94" s="203">
        <v>11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66.34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74.73</v>
      </c>
      <c r="AQ94" s="203">
        <v>26.61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7.53</v>
      </c>
      <c r="L95" s="203">
        <v>330.41</v>
      </c>
      <c r="M95" s="203">
        <v>25.97</v>
      </c>
      <c r="N95" s="203">
        <v>33.67</v>
      </c>
      <c r="O95" s="203">
        <v>0</v>
      </c>
      <c r="P95" s="203">
        <v>38.39</v>
      </c>
      <c r="Q95" s="203">
        <v>5.77</v>
      </c>
      <c r="R95" s="203">
        <v>12.5</v>
      </c>
      <c r="S95" s="203">
        <v>7.65</v>
      </c>
      <c r="T95" s="203">
        <v>0</v>
      </c>
      <c r="U95" s="203">
        <v>102.99</v>
      </c>
      <c r="V95" s="203">
        <v>3.85</v>
      </c>
      <c r="W95" s="203">
        <v>13.47</v>
      </c>
      <c r="X95" s="203">
        <v>42.32</v>
      </c>
      <c r="Y95" s="203">
        <v>0</v>
      </c>
      <c r="Z95">
        <v>0</v>
      </c>
      <c r="AA95" s="203">
        <v>11.14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66.34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74.73</v>
      </c>
      <c r="AQ95" s="203">
        <v>26.61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7.53</v>
      </c>
      <c r="L96" s="203">
        <v>330.41</v>
      </c>
      <c r="M96" s="203">
        <v>25.97</v>
      </c>
      <c r="N96" s="203">
        <v>33.67</v>
      </c>
      <c r="O96" s="203">
        <v>0</v>
      </c>
      <c r="P96" s="203">
        <v>38.39</v>
      </c>
      <c r="Q96" s="203">
        <v>5.77</v>
      </c>
      <c r="R96" s="203">
        <v>12.5</v>
      </c>
      <c r="S96" s="203">
        <v>7.65</v>
      </c>
      <c r="T96" s="203">
        <v>0</v>
      </c>
      <c r="U96" s="203">
        <v>102.99</v>
      </c>
      <c r="V96" s="203">
        <v>3.85</v>
      </c>
      <c r="W96" s="203">
        <v>13.47</v>
      </c>
      <c r="X96" s="203">
        <v>42.32</v>
      </c>
      <c r="Y96" s="203">
        <v>0</v>
      </c>
      <c r="Z96">
        <v>0</v>
      </c>
      <c r="AA96" s="203">
        <v>11.14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66.34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74.73</v>
      </c>
      <c r="AQ96" s="203">
        <v>26.61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4.8099999999999996</v>
      </c>
      <c r="L97" s="203">
        <v>430.6</v>
      </c>
      <c r="M97" s="203">
        <v>25.97</v>
      </c>
      <c r="N97" s="203">
        <v>24.05</v>
      </c>
      <c r="O97" s="203">
        <v>0</v>
      </c>
      <c r="P97" s="203">
        <v>38.39</v>
      </c>
      <c r="Q97" s="203">
        <v>5.77</v>
      </c>
      <c r="R97" s="203">
        <v>12.5</v>
      </c>
      <c r="S97" s="203">
        <v>7.65</v>
      </c>
      <c r="T97" s="203">
        <v>0</v>
      </c>
      <c r="U97" s="203">
        <v>102.99</v>
      </c>
      <c r="V97" s="203">
        <v>3.85</v>
      </c>
      <c r="W97" s="203">
        <v>13.47</v>
      </c>
      <c r="X97" s="203">
        <v>42.32</v>
      </c>
      <c r="Y97" s="203">
        <v>0</v>
      </c>
      <c r="Z97">
        <v>0</v>
      </c>
      <c r="AA97" s="203">
        <v>11.14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66.34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74.73</v>
      </c>
      <c r="AQ97" s="203">
        <v>26.61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4.8099999999999996</v>
      </c>
      <c r="L98" s="203">
        <v>430.6</v>
      </c>
      <c r="M98" s="203">
        <v>25.97</v>
      </c>
      <c r="N98" s="203">
        <v>24.05</v>
      </c>
      <c r="O98" s="203">
        <v>0</v>
      </c>
      <c r="P98" s="203">
        <v>38.39</v>
      </c>
      <c r="Q98" s="203">
        <v>5.77</v>
      </c>
      <c r="R98" s="203">
        <v>12.5</v>
      </c>
      <c r="S98" s="203">
        <v>7.65</v>
      </c>
      <c r="T98" s="203">
        <v>0</v>
      </c>
      <c r="U98" s="203">
        <v>102.99</v>
      </c>
      <c r="V98" s="203">
        <v>3.85</v>
      </c>
      <c r="W98" s="203">
        <v>13.47</v>
      </c>
      <c r="X98" s="203">
        <v>42.32</v>
      </c>
      <c r="Y98" s="203">
        <v>0</v>
      </c>
      <c r="Z98">
        <v>0</v>
      </c>
      <c r="AA98" s="203">
        <v>11.14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66.34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74.73</v>
      </c>
      <c r="AQ98" s="203">
        <v>26.61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9.4027499999999972E-2</v>
      </c>
      <c r="L99">
        <f t="shared" si="0"/>
        <v>7.1914974999999979</v>
      </c>
      <c r="M99">
        <f t="shared" si="0"/>
        <v>0.62033499999999941</v>
      </c>
      <c r="N99">
        <f t="shared" si="0"/>
        <v>0.77776750000000117</v>
      </c>
      <c r="O99">
        <f t="shared" si="0"/>
        <v>0</v>
      </c>
      <c r="P99">
        <f t="shared" si="0"/>
        <v>0.89904999999999902</v>
      </c>
      <c r="Q99">
        <f t="shared" si="0"/>
        <v>0.11681999999999992</v>
      </c>
      <c r="R99">
        <f t="shared" si="0"/>
        <v>0.24786499999999986</v>
      </c>
      <c r="S99">
        <f t="shared" si="0"/>
        <v>0.15397249999999996</v>
      </c>
      <c r="T99">
        <f t="shared" si="0"/>
        <v>0</v>
      </c>
      <c r="U99">
        <f t="shared" si="0"/>
        <v>2.5099549999999975</v>
      </c>
      <c r="V99">
        <f t="shared" si="0"/>
        <v>7.9720000000000041E-2</v>
      </c>
      <c r="W99">
        <f t="shared" si="0"/>
        <v>0.27359500000000031</v>
      </c>
      <c r="X99">
        <f t="shared" si="0"/>
        <v>0.85949500000000101</v>
      </c>
      <c r="Y99">
        <f t="shared" si="0"/>
        <v>0</v>
      </c>
      <c r="Z99">
        <f t="shared" si="0"/>
        <v>0</v>
      </c>
      <c r="AA99">
        <f t="shared" si="0"/>
        <v>0.26644000000000007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1.4485150000000011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1.431019999999998</v>
      </c>
      <c r="AQ99">
        <f t="shared" si="0"/>
        <v>0.50724999999999965</v>
      </c>
      <c r="AR99">
        <f t="shared" si="0"/>
        <v>0.26157000000000019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AT1" sqref="AT1:AU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T1" t="s">
        <v>509</v>
      </c>
      <c r="AU1" t="s">
        <v>510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0.92</v>
      </c>
      <c r="N3" s="203">
        <v>0.92</v>
      </c>
      <c r="O3" s="203">
        <v>0.91</v>
      </c>
      <c r="P3" s="203">
        <v>0.95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1.86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15.21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2.27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0.92</v>
      </c>
      <c r="N4" s="203">
        <v>0.92</v>
      </c>
      <c r="O4" s="203">
        <v>0.91</v>
      </c>
      <c r="P4" s="203">
        <v>0.95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1.86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15.21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2.27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0.92</v>
      </c>
      <c r="N5" s="203">
        <v>0.92</v>
      </c>
      <c r="O5" s="203">
        <v>0.91</v>
      </c>
      <c r="P5" s="203">
        <v>0.95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1.86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15.21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2.27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0.92</v>
      </c>
      <c r="N6" s="203">
        <v>0.92</v>
      </c>
      <c r="O6" s="203">
        <v>0.91</v>
      </c>
      <c r="P6" s="203">
        <v>0.95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1.86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15.21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2.27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0.92</v>
      </c>
      <c r="N7" s="203">
        <v>0.92</v>
      </c>
      <c r="O7" s="203">
        <v>0.91</v>
      </c>
      <c r="P7" s="203">
        <v>0.95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1.86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15.21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3.48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0.92</v>
      </c>
      <c r="N8" s="203">
        <v>0.92</v>
      </c>
      <c r="O8" s="203">
        <v>0.91</v>
      </c>
      <c r="P8" s="203">
        <v>0.95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1.86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15.21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3.48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0.92</v>
      </c>
      <c r="N9" s="203">
        <v>0.92</v>
      </c>
      <c r="O9" s="203">
        <v>0.91</v>
      </c>
      <c r="P9" s="203">
        <v>0.95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1.86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17.78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3.48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0.92</v>
      </c>
      <c r="N10" s="203">
        <v>0.92</v>
      </c>
      <c r="O10" s="203">
        <v>0.91</v>
      </c>
      <c r="P10" s="203">
        <v>0.95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1.86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17.78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3.48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0.92</v>
      </c>
      <c r="N11" s="203">
        <v>0.92</v>
      </c>
      <c r="O11" s="203">
        <v>0.92</v>
      </c>
      <c r="P11" s="203">
        <v>0.92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1.86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3.48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0.92</v>
      </c>
      <c r="N12" s="203">
        <v>0.92</v>
      </c>
      <c r="O12" s="203">
        <v>0.92</v>
      </c>
      <c r="P12" s="203">
        <v>0.92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1.86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3.48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0.92</v>
      </c>
      <c r="N13" s="203">
        <v>0.92</v>
      </c>
      <c r="O13" s="203">
        <v>0.92</v>
      </c>
      <c r="P13" s="203">
        <v>0.92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1.86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19.68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3.48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0.92</v>
      </c>
      <c r="N14" s="203">
        <v>0.92</v>
      </c>
      <c r="O14" s="203">
        <v>0.92</v>
      </c>
      <c r="P14" s="203">
        <v>0.92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1.86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3.48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0.92</v>
      </c>
      <c r="N15" s="203">
        <v>0.92</v>
      </c>
      <c r="O15" s="203">
        <v>0.92</v>
      </c>
      <c r="P15" s="203">
        <v>0.92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1.86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19.68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3.48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0.92</v>
      </c>
      <c r="N16" s="203">
        <v>0.92</v>
      </c>
      <c r="O16" s="203">
        <v>0.92</v>
      </c>
      <c r="P16" s="203">
        <v>0.92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1.86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19.68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3.48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0.92</v>
      </c>
      <c r="N17" s="203">
        <v>0.92</v>
      </c>
      <c r="O17" s="203">
        <v>0.92</v>
      </c>
      <c r="P17" s="203">
        <v>0.92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1.86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19.68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3.48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0.92</v>
      </c>
      <c r="N18" s="203">
        <v>0.92</v>
      </c>
      <c r="O18" s="203">
        <v>0.92</v>
      </c>
      <c r="P18" s="203">
        <v>0.92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1.86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19.68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3.48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0.92</v>
      </c>
      <c r="N19" s="203">
        <v>0.92</v>
      </c>
      <c r="O19" s="203">
        <v>0.92</v>
      </c>
      <c r="P19" s="203">
        <v>0.92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1.91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19.68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3.48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0.92</v>
      </c>
      <c r="N20" s="203">
        <v>0.92</v>
      </c>
      <c r="O20" s="203">
        <v>0.92</v>
      </c>
      <c r="P20" s="203">
        <v>0.92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1.91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19.68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3.48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0.92</v>
      </c>
      <c r="N21" s="203">
        <v>0.92</v>
      </c>
      <c r="O21" s="203">
        <v>0.92</v>
      </c>
      <c r="P21" s="203">
        <v>0.92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1.91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19.68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3.48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0.92</v>
      </c>
      <c r="N22" s="203">
        <v>0.92</v>
      </c>
      <c r="O22" s="203">
        <v>0.92</v>
      </c>
      <c r="P22" s="203">
        <v>0.92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1.91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19.68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3.48</v>
      </c>
      <c r="AZ22" s="203">
        <v>0</v>
      </c>
      <c r="BA22" s="203">
        <v>0.44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0.92</v>
      </c>
      <c r="N23" s="203">
        <v>0.92</v>
      </c>
      <c r="O23" s="203">
        <v>0.92</v>
      </c>
      <c r="P23" s="203">
        <v>0.92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1.91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19.68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3.48</v>
      </c>
      <c r="AZ23" s="203">
        <v>0</v>
      </c>
      <c r="BA23" s="203">
        <v>0.88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0.92</v>
      </c>
      <c r="N24" s="203">
        <v>0.92</v>
      </c>
      <c r="O24" s="203">
        <v>0.92</v>
      </c>
      <c r="P24" s="203">
        <v>0.92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1.91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19.68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3.48</v>
      </c>
      <c r="AZ24" s="203">
        <v>0</v>
      </c>
      <c r="BA24" s="203">
        <v>0.88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0.92</v>
      </c>
      <c r="N25" s="203">
        <v>0.92</v>
      </c>
      <c r="O25" s="203">
        <v>0.92</v>
      </c>
      <c r="P25" s="203">
        <v>0.92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1.91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19.68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3.48</v>
      </c>
      <c r="AZ25" s="203">
        <v>0</v>
      </c>
      <c r="BA25" s="203">
        <v>0.88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0.92</v>
      </c>
      <c r="N26" s="203">
        <v>0.92</v>
      </c>
      <c r="O26" s="203">
        <v>0.92</v>
      </c>
      <c r="P26" s="203">
        <v>0.92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1.91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19.68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3.48</v>
      </c>
      <c r="AZ26" s="203">
        <v>0</v>
      </c>
      <c r="BA26" s="203">
        <v>0.88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0.01</v>
      </c>
      <c r="L27" s="203">
        <v>0</v>
      </c>
      <c r="M27" s="203">
        <v>0.92</v>
      </c>
      <c r="N27" s="203">
        <v>0.92</v>
      </c>
      <c r="O27" s="203">
        <v>0.92</v>
      </c>
      <c r="P27" s="203">
        <v>0.92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19.12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3.48</v>
      </c>
      <c r="AZ27" s="203">
        <v>0</v>
      </c>
      <c r="BA27" s="203">
        <v>0.88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0.01</v>
      </c>
      <c r="L28" s="203">
        <v>0</v>
      </c>
      <c r="M28" s="203">
        <v>0.92</v>
      </c>
      <c r="N28" s="203">
        <v>0.92</v>
      </c>
      <c r="O28" s="203">
        <v>0.92</v>
      </c>
      <c r="P28" s="203">
        <v>0.92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19.12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3.48</v>
      </c>
      <c r="AZ28" s="203">
        <v>0</v>
      </c>
      <c r="BA28" s="203">
        <v>0.88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0.01</v>
      </c>
      <c r="L29" s="203">
        <v>0</v>
      </c>
      <c r="M29" s="203">
        <v>0.92</v>
      </c>
      <c r="N29" s="203">
        <v>0.92</v>
      </c>
      <c r="O29" s="203">
        <v>0.92</v>
      </c>
      <c r="P29" s="203">
        <v>0.92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19.12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3.48</v>
      </c>
      <c r="AZ29" s="203">
        <v>0</v>
      </c>
      <c r="BA29" s="203">
        <v>0.88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1.7</v>
      </c>
      <c r="L30" s="203">
        <v>5.07</v>
      </c>
      <c r="M30" s="203">
        <v>0.92</v>
      </c>
      <c r="N30" s="203">
        <v>0.92</v>
      </c>
      <c r="O30" s="203">
        <v>0.92</v>
      </c>
      <c r="P30" s="203">
        <v>0.92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19.12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3.48</v>
      </c>
      <c r="AZ30" s="203">
        <v>0</v>
      </c>
      <c r="BA30" s="203">
        <v>0.88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3.09</v>
      </c>
      <c r="M31" s="203">
        <v>0.92</v>
      </c>
      <c r="N31" s="203">
        <v>0.92</v>
      </c>
      <c r="O31" s="203">
        <v>0.92</v>
      </c>
      <c r="P31" s="203">
        <v>0.92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1.86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19.12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3.48</v>
      </c>
      <c r="AZ31" s="203">
        <v>0</v>
      </c>
      <c r="BA31" s="203">
        <v>0.88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1.46</v>
      </c>
      <c r="L32" s="203">
        <v>0</v>
      </c>
      <c r="M32" s="203">
        <v>0.92</v>
      </c>
      <c r="N32" s="203">
        <v>0.92</v>
      </c>
      <c r="O32" s="203">
        <v>0.92</v>
      </c>
      <c r="P32" s="203">
        <v>0.92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1.86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19.12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3.48</v>
      </c>
      <c r="AZ32" s="203">
        <v>0</v>
      </c>
      <c r="BA32" s="203">
        <v>0.88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0.92</v>
      </c>
      <c r="N33" s="203">
        <v>0.92</v>
      </c>
      <c r="O33" s="203">
        <v>0.92</v>
      </c>
      <c r="P33" s="203">
        <v>0.92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1.86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19.68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3.48</v>
      </c>
      <c r="AZ33" s="203">
        <v>0</v>
      </c>
      <c r="BA33" s="203">
        <v>0.88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0.92</v>
      </c>
      <c r="N34" s="203">
        <v>0.92</v>
      </c>
      <c r="O34" s="203">
        <v>0.92</v>
      </c>
      <c r="P34" s="203">
        <v>0.92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1.86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19.68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3.48</v>
      </c>
      <c r="AZ34" s="203">
        <v>0</v>
      </c>
      <c r="BA34" s="203">
        <v>0.88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0.98</v>
      </c>
      <c r="L35" s="203">
        <v>0</v>
      </c>
      <c r="M35" s="203">
        <v>0.92</v>
      </c>
      <c r="N35" s="203">
        <v>0.92</v>
      </c>
      <c r="O35" s="203">
        <v>0.92</v>
      </c>
      <c r="P35" s="203">
        <v>0.92</v>
      </c>
      <c r="Q35" s="203">
        <v>0.18</v>
      </c>
      <c r="R35" s="203">
        <v>0.56999999999999995</v>
      </c>
      <c r="S35" s="203">
        <v>0.27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1.86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19.68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3.48</v>
      </c>
      <c r="AZ35" s="203">
        <v>0</v>
      </c>
      <c r="BA35" s="203">
        <v>0.88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0.92</v>
      </c>
      <c r="N36" s="203">
        <v>0.92</v>
      </c>
      <c r="O36" s="203">
        <v>0.92</v>
      </c>
      <c r="P36" s="203">
        <v>0.92</v>
      </c>
      <c r="Q36" s="203">
        <v>0.18</v>
      </c>
      <c r="R36" s="203">
        <v>0.56999999999999995</v>
      </c>
      <c r="S36" s="203">
        <v>0.27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1.86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19.68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3.48</v>
      </c>
      <c r="AZ36" s="203">
        <v>0</v>
      </c>
      <c r="BA36" s="203">
        <v>0.7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0.92</v>
      </c>
      <c r="N37" s="203">
        <v>0.92</v>
      </c>
      <c r="O37" s="203">
        <v>0.92</v>
      </c>
      <c r="P37" s="203">
        <v>0.92</v>
      </c>
      <c r="Q37" s="203">
        <v>0.18</v>
      </c>
      <c r="R37" s="203">
        <v>0.56999999999999995</v>
      </c>
      <c r="S37" s="203">
        <v>0.27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1.86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19.68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3.48</v>
      </c>
      <c r="AZ37" s="203">
        <v>0</v>
      </c>
      <c r="BA37" s="203">
        <v>0.7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0.92</v>
      </c>
      <c r="N38" s="203">
        <v>0.92</v>
      </c>
      <c r="O38" s="203">
        <v>0.92</v>
      </c>
      <c r="P38" s="203">
        <v>0.92</v>
      </c>
      <c r="Q38" s="203">
        <v>0.18</v>
      </c>
      <c r="R38" s="203">
        <v>0.56999999999999995</v>
      </c>
      <c r="S38" s="203">
        <v>0.27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1.86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19.68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3.48</v>
      </c>
      <c r="AZ38" s="203">
        <v>0</v>
      </c>
      <c r="BA38" s="203">
        <v>0.7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2.0699999999999998</v>
      </c>
      <c r="N39" s="203">
        <v>2.2999999999999998</v>
      </c>
      <c r="O39" s="203">
        <v>2.5499999999999998</v>
      </c>
      <c r="P39" s="203">
        <v>3.13</v>
      </c>
      <c r="Q39" s="203">
        <v>0.18</v>
      </c>
      <c r="R39" s="203">
        <v>0.56999999999999995</v>
      </c>
      <c r="S39" s="203">
        <v>0.32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1.86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19.68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3.48</v>
      </c>
      <c r="AZ39" s="203">
        <v>0</v>
      </c>
      <c r="BA39" s="203">
        <v>0.7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2.0699999999999998</v>
      </c>
      <c r="N40" s="203">
        <v>2.2999999999999998</v>
      </c>
      <c r="O40" s="203">
        <v>2.5499999999999998</v>
      </c>
      <c r="P40" s="203">
        <v>3.13</v>
      </c>
      <c r="Q40" s="203">
        <v>0.18</v>
      </c>
      <c r="R40" s="203">
        <v>0.56999999999999995</v>
      </c>
      <c r="S40" s="203">
        <v>0.32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1.86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19.68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3.48</v>
      </c>
      <c r="AZ40" s="203">
        <v>0</v>
      </c>
      <c r="BA40" s="203">
        <v>0.7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2.0699999999999998</v>
      </c>
      <c r="N41" s="203">
        <v>2.2999999999999998</v>
      </c>
      <c r="O41" s="203">
        <v>2.5499999999999998</v>
      </c>
      <c r="P41" s="203">
        <v>3.13</v>
      </c>
      <c r="Q41" s="203">
        <v>0.18</v>
      </c>
      <c r="R41" s="203">
        <v>0.56999999999999995</v>
      </c>
      <c r="S41" s="203">
        <v>0.32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1.86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19.68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3.48</v>
      </c>
      <c r="AZ41" s="203">
        <v>0</v>
      </c>
      <c r="BA41" s="203">
        <v>0.7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2.0699999999999998</v>
      </c>
      <c r="N42" s="203">
        <v>2.2999999999999998</v>
      </c>
      <c r="O42" s="203">
        <v>2.5499999999999998</v>
      </c>
      <c r="P42" s="203">
        <v>3.13</v>
      </c>
      <c r="Q42" s="203">
        <v>0.18</v>
      </c>
      <c r="R42" s="203">
        <v>0.56999999999999995</v>
      </c>
      <c r="S42" s="203">
        <v>0.32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1.86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19.68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3.48</v>
      </c>
      <c r="AZ42" s="203">
        <v>0</v>
      </c>
      <c r="BA42" s="203">
        <v>0.7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2.0699999999999998</v>
      </c>
      <c r="N43" s="203">
        <v>2.2999999999999998</v>
      </c>
      <c r="O43" s="203">
        <v>2.5499999999999998</v>
      </c>
      <c r="P43" s="203">
        <v>3.13</v>
      </c>
      <c r="Q43" s="203">
        <v>0.18</v>
      </c>
      <c r="R43" s="203">
        <v>0.6</v>
      </c>
      <c r="S43" s="203">
        <v>0.32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3.48</v>
      </c>
      <c r="AZ43" s="203">
        <v>0</v>
      </c>
      <c r="BA43" s="203">
        <v>0.7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2.0699999999999998</v>
      </c>
      <c r="N44" s="203">
        <v>2.2999999999999998</v>
      </c>
      <c r="O44" s="203">
        <v>2.5499999999999998</v>
      </c>
      <c r="P44" s="203">
        <v>3.13</v>
      </c>
      <c r="Q44" s="203">
        <v>0.18</v>
      </c>
      <c r="R44" s="203">
        <v>0.6</v>
      </c>
      <c r="S44" s="203">
        <v>0.32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3.48</v>
      </c>
      <c r="AZ44" s="203">
        <v>0</v>
      </c>
      <c r="BA44" s="203">
        <v>0.44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2.0699999999999998</v>
      </c>
      <c r="N45" s="203">
        <v>2.2999999999999998</v>
      </c>
      <c r="O45" s="203">
        <v>2.5499999999999998</v>
      </c>
      <c r="P45" s="203">
        <v>3.13</v>
      </c>
      <c r="Q45" s="203">
        <v>0.2</v>
      </c>
      <c r="R45" s="203">
        <v>0.6</v>
      </c>
      <c r="S45" s="203">
        <v>0.32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19.68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3.48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2.0699999999999998</v>
      </c>
      <c r="N46" s="203">
        <v>2.2999999999999998</v>
      </c>
      <c r="O46" s="203">
        <v>2.5499999999999998</v>
      </c>
      <c r="P46" s="203">
        <v>3.13</v>
      </c>
      <c r="Q46" s="203">
        <v>0.2</v>
      </c>
      <c r="R46" s="203">
        <v>0.6</v>
      </c>
      <c r="S46" s="203">
        <v>0.32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19.68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3.48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2.0699999999999998</v>
      </c>
      <c r="N47" s="203">
        <v>2.2999999999999998</v>
      </c>
      <c r="O47" s="203">
        <v>2.5499999999999998</v>
      </c>
      <c r="P47" s="203">
        <v>4.04</v>
      </c>
      <c r="Q47" s="203">
        <v>0.2</v>
      </c>
      <c r="R47" s="203">
        <v>0.67</v>
      </c>
      <c r="S47" s="203">
        <v>0.33</v>
      </c>
      <c r="T47" s="203">
        <v>0.75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1.63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19.68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2.4700000000000002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3.48</v>
      </c>
      <c r="AZ47" s="203">
        <v>0</v>
      </c>
      <c r="BA47" s="203">
        <v>0</v>
      </c>
      <c r="BB47" s="203">
        <v>1.29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2.0699999999999998</v>
      </c>
      <c r="N48" s="203">
        <v>2.2999999999999998</v>
      </c>
      <c r="O48" s="203">
        <v>2.5499999999999998</v>
      </c>
      <c r="P48" s="203">
        <v>4.04</v>
      </c>
      <c r="Q48" s="203">
        <v>0.2</v>
      </c>
      <c r="R48" s="203">
        <v>0.67</v>
      </c>
      <c r="S48" s="203">
        <v>0.33</v>
      </c>
      <c r="T48" s="203">
        <v>0.75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1.63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19.68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2.4700000000000002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3.48</v>
      </c>
      <c r="AZ48" s="203">
        <v>0</v>
      </c>
      <c r="BA48" s="203">
        <v>0</v>
      </c>
      <c r="BB48" s="203">
        <v>1.29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2.15</v>
      </c>
      <c r="N49" s="203">
        <v>2.2999999999999998</v>
      </c>
      <c r="O49" s="203">
        <v>2.65</v>
      </c>
      <c r="P49" s="203">
        <v>4.1900000000000004</v>
      </c>
      <c r="Q49" s="203">
        <v>0.2</v>
      </c>
      <c r="R49" s="203">
        <v>0.67</v>
      </c>
      <c r="S49" s="203">
        <v>0.33</v>
      </c>
      <c r="T49" s="203">
        <v>0.75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1.63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2.4700000000000002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3.48</v>
      </c>
      <c r="AZ49" s="203">
        <v>0</v>
      </c>
      <c r="BA49" s="203">
        <v>0</v>
      </c>
      <c r="BB49" s="203">
        <v>1.29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2.15</v>
      </c>
      <c r="N50" s="203">
        <v>2.2999999999999998</v>
      </c>
      <c r="O50" s="203">
        <v>2.65</v>
      </c>
      <c r="P50" s="203">
        <v>4.1900000000000004</v>
      </c>
      <c r="Q50" s="203">
        <v>0.2</v>
      </c>
      <c r="R50" s="203">
        <v>0.67</v>
      </c>
      <c r="S50" s="203">
        <v>0.33</v>
      </c>
      <c r="T50" s="203">
        <v>0.75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1.63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19.68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2.4700000000000002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3.48</v>
      </c>
      <c r="AZ50" s="203">
        <v>0</v>
      </c>
      <c r="BA50" s="203">
        <v>0</v>
      </c>
      <c r="BB50" s="203">
        <v>1.29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2.15</v>
      </c>
      <c r="N51" s="203">
        <v>2.2999999999999998</v>
      </c>
      <c r="O51" s="203">
        <v>2.65</v>
      </c>
      <c r="P51" s="203">
        <v>4.1900000000000004</v>
      </c>
      <c r="Q51" s="203">
        <v>0.2</v>
      </c>
      <c r="R51" s="203">
        <v>0.67</v>
      </c>
      <c r="S51" s="203">
        <v>0.33</v>
      </c>
      <c r="T51" s="203">
        <v>0.75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1.45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19.68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2.4700000000000002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3.48</v>
      </c>
      <c r="AZ51" s="203">
        <v>0</v>
      </c>
      <c r="BA51" s="203">
        <v>0</v>
      </c>
      <c r="BB51" s="203">
        <v>1.29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2.15</v>
      </c>
      <c r="N52" s="203">
        <v>2.2999999999999998</v>
      </c>
      <c r="O52" s="203">
        <v>2.65</v>
      </c>
      <c r="P52" s="203">
        <v>4.1900000000000004</v>
      </c>
      <c r="Q52" s="203">
        <v>0.2</v>
      </c>
      <c r="R52" s="203">
        <v>0.67</v>
      </c>
      <c r="S52" s="203">
        <v>0.33</v>
      </c>
      <c r="T52" s="203">
        <v>0.75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1.45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19.68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2.4700000000000002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3.48</v>
      </c>
      <c r="AZ52" s="203">
        <v>0</v>
      </c>
      <c r="BA52" s="203">
        <v>0</v>
      </c>
      <c r="BB52" s="203">
        <v>1.29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2.15</v>
      </c>
      <c r="N53" s="203">
        <v>2.2999999999999998</v>
      </c>
      <c r="O53" s="203">
        <v>2.65</v>
      </c>
      <c r="P53" s="203">
        <v>4.1900000000000004</v>
      </c>
      <c r="Q53" s="203">
        <v>0.2</v>
      </c>
      <c r="R53" s="203">
        <v>0.67</v>
      </c>
      <c r="S53" s="203">
        <v>0.33</v>
      </c>
      <c r="T53" s="203">
        <v>0.75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1.45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19.68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2.4700000000000002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3.48</v>
      </c>
      <c r="AZ53" s="203">
        <v>0</v>
      </c>
      <c r="BA53" s="203">
        <v>0</v>
      </c>
      <c r="BB53" s="203">
        <v>1.29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2.15</v>
      </c>
      <c r="N54" s="203">
        <v>2.2999999999999998</v>
      </c>
      <c r="O54" s="203">
        <v>2.65</v>
      </c>
      <c r="P54" s="203">
        <v>4.1900000000000004</v>
      </c>
      <c r="Q54" s="203">
        <v>0.2</v>
      </c>
      <c r="R54" s="203">
        <v>0.67</v>
      </c>
      <c r="S54" s="203">
        <v>0.33</v>
      </c>
      <c r="T54" s="203">
        <v>0.75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1.45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19.68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2.4700000000000002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3.48</v>
      </c>
      <c r="AZ54" s="203">
        <v>0</v>
      </c>
      <c r="BA54" s="203">
        <v>0</v>
      </c>
      <c r="BB54" s="203">
        <v>1.29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2.15</v>
      </c>
      <c r="N55" s="203">
        <v>2.2999999999999998</v>
      </c>
      <c r="O55" s="203">
        <v>2.65</v>
      </c>
      <c r="P55" s="203">
        <v>4.1900000000000004</v>
      </c>
      <c r="Q55" s="203">
        <v>0.2</v>
      </c>
      <c r="R55" s="203">
        <v>0.67</v>
      </c>
      <c r="S55" s="203">
        <v>0.33</v>
      </c>
      <c r="T55" s="203">
        <v>0.75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1.45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2.4700000000000002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3.48</v>
      </c>
      <c r="AZ55" s="203">
        <v>0</v>
      </c>
      <c r="BA55" s="203">
        <v>0</v>
      </c>
      <c r="BB55" s="203">
        <v>1.29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2.15</v>
      </c>
      <c r="N56" s="203">
        <v>2.2999999999999998</v>
      </c>
      <c r="O56" s="203">
        <v>2.65</v>
      </c>
      <c r="P56" s="203">
        <v>4.1900000000000004</v>
      </c>
      <c r="Q56" s="203">
        <v>0.2</v>
      </c>
      <c r="R56" s="203">
        <v>0.67</v>
      </c>
      <c r="S56" s="203">
        <v>0.33</v>
      </c>
      <c r="T56" s="203">
        <v>0.75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1.45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19.68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2.4700000000000002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3.48</v>
      </c>
      <c r="AZ56" s="203">
        <v>0</v>
      </c>
      <c r="BA56" s="203">
        <v>0</v>
      </c>
      <c r="BB56" s="203">
        <v>1.29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2.15</v>
      </c>
      <c r="N57" s="203">
        <v>2.2999999999999998</v>
      </c>
      <c r="O57" s="203">
        <v>2.65</v>
      </c>
      <c r="P57" s="203">
        <v>4.1900000000000004</v>
      </c>
      <c r="Q57" s="203">
        <v>0.2</v>
      </c>
      <c r="R57" s="203">
        <v>0.67</v>
      </c>
      <c r="S57" s="203">
        <v>0.33</v>
      </c>
      <c r="T57" s="203">
        <v>0.75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1.45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19.68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2.4700000000000002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3.48</v>
      </c>
      <c r="AZ57" s="203">
        <v>0</v>
      </c>
      <c r="BA57" s="203">
        <v>0</v>
      </c>
      <c r="BB57" s="203">
        <v>1.29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2.15</v>
      </c>
      <c r="N58" s="203">
        <v>2.2999999999999998</v>
      </c>
      <c r="O58" s="203">
        <v>2.65</v>
      </c>
      <c r="P58" s="203">
        <v>4.1900000000000004</v>
      </c>
      <c r="Q58" s="203">
        <v>0.2</v>
      </c>
      <c r="R58" s="203">
        <v>0.67</v>
      </c>
      <c r="S58" s="203">
        <v>0.33</v>
      </c>
      <c r="T58" s="203">
        <v>0.75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1.45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19.68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2.4700000000000002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3.48</v>
      </c>
      <c r="AZ58" s="203">
        <v>0</v>
      </c>
      <c r="BA58" s="203">
        <v>0</v>
      </c>
      <c r="BB58" s="203">
        <v>1.29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2.15</v>
      </c>
      <c r="N59" s="203">
        <v>2.2999999999999998</v>
      </c>
      <c r="O59" s="203">
        <v>2.65</v>
      </c>
      <c r="P59" s="203">
        <v>4.1900000000000004</v>
      </c>
      <c r="Q59" s="203">
        <v>0.2</v>
      </c>
      <c r="R59" s="203">
        <v>0.67</v>
      </c>
      <c r="S59" s="203">
        <v>0.33</v>
      </c>
      <c r="T59" s="203">
        <v>0.75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1.45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19.68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2.4700000000000002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3.48</v>
      </c>
      <c r="AZ59" s="203">
        <v>0</v>
      </c>
      <c r="BA59" s="203">
        <v>0</v>
      </c>
      <c r="BB59" s="203">
        <v>1.29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2.15</v>
      </c>
      <c r="N60" s="203">
        <v>2.2999999999999998</v>
      </c>
      <c r="O60" s="203">
        <v>2.65</v>
      </c>
      <c r="P60" s="203">
        <v>4.1900000000000004</v>
      </c>
      <c r="Q60" s="203">
        <v>0.2</v>
      </c>
      <c r="R60" s="203">
        <v>0.67</v>
      </c>
      <c r="S60" s="203">
        <v>0.33</v>
      </c>
      <c r="T60" s="203">
        <v>0.75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1.45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19.68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2.4700000000000002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3.48</v>
      </c>
      <c r="AZ60" s="203">
        <v>0</v>
      </c>
      <c r="BA60" s="203">
        <v>0.43</v>
      </c>
      <c r="BB60" s="203">
        <v>1.29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2.15</v>
      </c>
      <c r="N61" s="203">
        <v>2.2999999999999998</v>
      </c>
      <c r="O61" s="203">
        <v>2.65</v>
      </c>
      <c r="P61" s="203">
        <v>4.18</v>
      </c>
      <c r="Q61" s="203">
        <v>0.2</v>
      </c>
      <c r="R61" s="203">
        <v>0.67</v>
      </c>
      <c r="S61" s="203">
        <v>0.33</v>
      </c>
      <c r="T61" s="203">
        <v>0.75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1.45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19.68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2.4700000000000002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3.48</v>
      </c>
      <c r="AZ61" s="203">
        <v>0</v>
      </c>
      <c r="BA61" s="203">
        <v>0.43</v>
      </c>
      <c r="BB61" s="203">
        <v>1.29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2.15</v>
      </c>
      <c r="N62" s="203">
        <v>2.2999999999999998</v>
      </c>
      <c r="O62" s="203">
        <v>2.65</v>
      </c>
      <c r="P62" s="203">
        <v>4.18</v>
      </c>
      <c r="Q62" s="203">
        <v>0.2</v>
      </c>
      <c r="R62" s="203">
        <v>0.67</v>
      </c>
      <c r="S62" s="203">
        <v>0.33</v>
      </c>
      <c r="T62" s="203">
        <v>0.75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1.45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19.68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2.4700000000000002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3.48</v>
      </c>
      <c r="AZ62" s="203">
        <v>0</v>
      </c>
      <c r="BA62" s="203">
        <v>0.43</v>
      </c>
      <c r="BB62" s="203">
        <v>1.29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2.15</v>
      </c>
      <c r="N63" s="203">
        <v>2.2999999999999998</v>
      </c>
      <c r="O63" s="203">
        <v>2.65</v>
      </c>
      <c r="P63" s="203">
        <v>3.13</v>
      </c>
      <c r="Q63" s="203">
        <v>0.2</v>
      </c>
      <c r="R63" s="203">
        <v>0.67</v>
      </c>
      <c r="S63" s="203">
        <v>0.33</v>
      </c>
      <c r="T63" s="203">
        <v>0.75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1.45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19.68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2.4700000000000002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3.48</v>
      </c>
      <c r="AZ63" s="203">
        <v>0</v>
      </c>
      <c r="BA63" s="203">
        <v>0.43</v>
      </c>
      <c r="BB63" s="203">
        <v>1.29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2.15</v>
      </c>
      <c r="N64" s="203">
        <v>2.2999999999999998</v>
      </c>
      <c r="O64" s="203">
        <v>2.65</v>
      </c>
      <c r="P64" s="203">
        <v>3.13</v>
      </c>
      <c r="Q64" s="203">
        <v>0.2</v>
      </c>
      <c r="R64" s="203">
        <v>0.67</v>
      </c>
      <c r="S64" s="203">
        <v>0.33</v>
      </c>
      <c r="T64" s="203">
        <v>0.75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1.45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19.68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2.4700000000000002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3.48</v>
      </c>
      <c r="AZ64" s="203">
        <v>0</v>
      </c>
      <c r="BA64" s="203">
        <v>0.43</v>
      </c>
      <c r="BB64" s="203">
        <v>1.29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2.15</v>
      </c>
      <c r="N65" s="203">
        <v>2.36</v>
      </c>
      <c r="O65" s="203">
        <v>2.65</v>
      </c>
      <c r="P65" s="203">
        <v>3.25</v>
      </c>
      <c r="Q65" s="203">
        <v>0.2</v>
      </c>
      <c r="R65" s="203">
        <v>0.67</v>
      </c>
      <c r="S65" s="203">
        <v>0.33</v>
      </c>
      <c r="T65" s="203">
        <v>0.75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1.45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19.68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1.6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3.48</v>
      </c>
      <c r="AZ65" s="203">
        <v>0</v>
      </c>
      <c r="BA65" s="203">
        <v>0.85</v>
      </c>
      <c r="BB65" s="203">
        <v>1.29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2.15</v>
      </c>
      <c r="N66" s="203">
        <v>2.36</v>
      </c>
      <c r="O66" s="203">
        <v>2.65</v>
      </c>
      <c r="P66" s="203">
        <v>3.25</v>
      </c>
      <c r="Q66" s="203">
        <v>0.2</v>
      </c>
      <c r="R66" s="203">
        <v>0.67</v>
      </c>
      <c r="S66" s="203">
        <v>0.33</v>
      </c>
      <c r="T66" s="203">
        <v>0.75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1.45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19.68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1.6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3.48</v>
      </c>
      <c r="AZ66" s="203">
        <v>0</v>
      </c>
      <c r="BA66" s="203">
        <v>0.85</v>
      </c>
      <c r="BB66" s="203">
        <v>1.29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2.0699999999999998</v>
      </c>
      <c r="N67" s="203">
        <v>2.2999999999999998</v>
      </c>
      <c r="O67" s="203">
        <v>2.5499999999999998</v>
      </c>
      <c r="P67" s="203">
        <v>3.12</v>
      </c>
      <c r="Q67" s="203">
        <v>0.19</v>
      </c>
      <c r="R67" s="203">
        <v>0.56999999999999995</v>
      </c>
      <c r="S67" s="203">
        <v>0.33</v>
      </c>
      <c r="T67" s="203">
        <v>0.75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1.45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19.68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1.6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3.48</v>
      </c>
      <c r="AZ67" s="203">
        <v>0</v>
      </c>
      <c r="BA67" s="203">
        <v>0.85</v>
      </c>
      <c r="BB67" s="203">
        <v>1.29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1.88</v>
      </c>
      <c r="N68" s="203">
        <v>2.19</v>
      </c>
      <c r="O68" s="203">
        <v>2.5499999999999998</v>
      </c>
      <c r="P68" s="203">
        <v>3.12</v>
      </c>
      <c r="Q68" s="203">
        <v>0.19</v>
      </c>
      <c r="R68" s="203">
        <v>0.56999999999999995</v>
      </c>
      <c r="S68" s="203">
        <v>0.33</v>
      </c>
      <c r="T68" s="203">
        <v>0.75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1.45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19.68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1.6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3.48</v>
      </c>
      <c r="AZ68" s="203">
        <v>0</v>
      </c>
      <c r="BA68" s="203">
        <v>0.85</v>
      </c>
      <c r="BB68" s="203">
        <v>1.29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2.0699999999999998</v>
      </c>
      <c r="N69" s="203">
        <v>2.2999999999999998</v>
      </c>
      <c r="O69" s="203">
        <v>2.5499999999999998</v>
      </c>
      <c r="P69" s="203">
        <v>3.12</v>
      </c>
      <c r="Q69" s="203">
        <v>0.2</v>
      </c>
      <c r="R69" s="203">
        <v>0.66</v>
      </c>
      <c r="S69" s="203">
        <v>0.35</v>
      </c>
      <c r="T69" s="203">
        <v>0.75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1.45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19.68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1.6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3.48</v>
      </c>
      <c r="AZ69" s="203">
        <v>0</v>
      </c>
      <c r="BA69" s="203">
        <v>0.85</v>
      </c>
      <c r="BB69" s="203">
        <v>1.29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2.06</v>
      </c>
      <c r="N70" s="203">
        <v>2.2999999999999998</v>
      </c>
      <c r="O70" s="203">
        <v>2.5499999999999998</v>
      </c>
      <c r="P70" s="203">
        <v>3.12</v>
      </c>
      <c r="Q70" s="203">
        <v>0.2</v>
      </c>
      <c r="R70" s="203">
        <v>0.66</v>
      </c>
      <c r="S70" s="203">
        <v>0.35</v>
      </c>
      <c r="T70" s="203">
        <v>0.75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1.45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19.68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1.6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3.48</v>
      </c>
      <c r="AZ70" s="203">
        <v>0</v>
      </c>
      <c r="BA70" s="203">
        <v>0.85</v>
      </c>
      <c r="BB70" s="203">
        <v>1.29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2.06</v>
      </c>
      <c r="N71" s="203">
        <v>2.2999999999999998</v>
      </c>
      <c r="O71" s="203">
        <v>2.5499999999999998</v>
      </c>
      <c r="P71" s="203">
        <v>3.12</v>
      </c>
      <c r="Q71" s="203">
        <v>0.2</v>
      </c>
      <c r="R71" s="203">
        <v>0.65</v>
      </c>
      <c r="S71" s="203">
        <v>0.35</v>
      </c>
      <c r="T71" s="203">
        <v>0.75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1.45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19.68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3.48</v>
      </c>
      <c r="AZ71" s="203">
        <v>0</v>
      </c>
      <c r="BA71" s="203">
        <v>0.85</v>
      </c>
      <c r="BB71" s="203">
        <v>1.29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2.0699999999999998</v>
      </c>
      <c r="N72" s="203">
        <v>2.2999999999999998</v>
      </c>
      <c r="O72" s="203">
        <v>2.5499999999999998</v>
      </c>
      <c r="P72" s="203">
        <v>3.12</v>
      </c>
      <c r="Q72" s="203">
        <v>0.2</v>
      </c>
      <c r="R72" s="203">
        <v>0.65</v>
      </c>
      <c r="S72" s="203">
        <v>0.35</v>
      </c>
      <c r="T72" s="203">
        <v>0.75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1.45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19.68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3.48</v>
      </c>
      <c r="AZ72" s="203">
        <v>0</v>
      </c>
      <c r="BA72" s="203">
        <v>0.85</v>
      </c>
      <c r="BB72" s="203">
        <v>1.29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5.21</v>
      </c>
      <c r="M73" s="203">
        <v>2.0699999999999998</v>
      </c>
      <c r="N73" s="203">
        <v>2.2999999999999998</v>
      </c>
      <c r="O73" s="203">
        <v>2.5499999999999998</v>
      </c>
      <c r="P73" s="203">
        <v>3.12</v>
      </c>
      <c r="Q73" s="203">
        <v>0.21</v>
      </c>
      <c r="R73" s="203">
        <v>0.63</v>
      </c>
      <c r="S73" s="203">
        <v>0</v>
      </c>
      <c r="T73" s="203">
        <v>0.75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1.45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19.68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3.48</v>
      </c>
      <c r="AZ73" s="203">
        <v>0.77</v>
      </c>
      <c r="BA73" s="203">
        <v>0.85</v>
      </c>
      <c r="BB73" s="203">
        <v>1.29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5.1100000000000003</v>
      </c>
      <c r="M74" s="203">
        <v>2.0699999999999998</v>
      </c>
      <c r="N74" s="203">
        <v>2.2999999999999998</v>
      </c>
      <c r="O74" s="203">
        <v>2.5499999999999998</v>
      </c>
      <c r="P74" s="203">
        <v>3.12</v>
      </c>
      <c r="Q74" s="203">
        <v>0</v>
      </c>
      <c r="R74" s="203">
        <v>0</v>
      </c>
      <c r="S74" s="203">
        <v>0</v>
      </c>
      <c r="T74" s="203">
        <v>0.75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1.45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19.68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3.48</v>
      </c>
      <c r="AZ74" s="203">
        <v>1.55</v>
      </c>
      <c r="BA74" s="203">
        <v>0.85</v>
      </c>
      <c r="BB74" s="203">
        <v>1.29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6.64</v>
      </c>
      <c r="M75" s="203">
        <v>2.0699999999999998</v>
      </c>
      <c r="N75" s="203">
        <v>2.2999999999999998</v>
      </c>
      <c r="O75" s="203">
        <v>2.5499999999999998</v>
      </c>
      <c r="P75" s="203">
        <v>3.12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1.45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19.68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3.48</v>
      </c>
      <c r="AZ75" s="203">
        <v>2.33</v>
      </c>
      <c r="BA75" s="203">
        <v>1.32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6.64</v>
      </c>
      <c r="M76" s="203">
        <v>2.0699999999999998</v>
      </c>
      <c r="N76" s="203">
        <v>2.2999999999999998</v>
      </c>
      <c r="O76" s="203">
        <v>2.5499999999999998</v>
      </c>
      <c r="P76" s="203">
        <v>3.12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1.45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19.68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3.48</v>
      </c>
      <c r="AZ76" s="203">
        <v>3.11</v>
      </c>
      <c r="BA76" s="203">
        <v>1.76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1.47</v>
      </c>
      <c r="L77" s="203">
        <v>6.64</v>
      </c>
      <c r="M77" s="203">
        <v>2.0699999999999998</v>
      </c>
      <c r="N77" s="203">
        <v>2.2999999999999998</v>
      </c>
      <c r="O77" s="203">
        <v>2.5499999999999998</v>
      </c>
      <c r="P77" s="203">
        <v>3.12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1.45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19.68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3.62</v>
      </c>
      <c r="AZ77" s="203">
        <v>3.11</v>
      </c>
      <c r="BA77" s="203">
        <v>2.16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1.43</v>
      </c>
      <c r="L78" s="203">
        <v>5</v>
      </c>
      <c r="M78" s="203">
        <v>2.0699999999999998</v>
      </c>
      <c r="N78" s="203">
        <v>2.2999999999999998</v>
      </c>
      <c r="O78" s="203">
        <v>2.5499999999999998</v>
      </c>
      <c r="P78" s="203">
        <v>3.12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1.45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19.68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3.62</v>
      </c>
      <c r="AZ78" s="203">
        <v>3.11</v>
      </c>
      <c r="BA78" s="203">
        <v>2.16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0.01</v>
      </c>
      <c r="L79" s="203">
        <v>4.9400000000000004</v>
      </c>
      <c r="M79" s="203">
        <v>2.0699999999999998</v>
      </c>
      <c r="N79" s="203">
        <v>2.2999999999999998</v>
      </c>
      <c r="O79" s="203">
        <v>2.5499999999999998</v>
      </c>
      <c r="P79" s="203">
        <v>3.12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1.45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17.78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3.62</v>
      </c>
      <c r="AZ79" s="203">
        <v>3.11</v>
      </c>
      <c r="BA79" s="203">
        <v>2.16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0.01</v>
      </c>
      <c r="L80" s="203">
        <v>4.9400000000000004</v>
      </c>
      <c r="M80" s="203">
        <v>2.0699999999999998</v>
      </c>
      <c r="N80" s="203">
        <v>2.2999999999999998</v>
      </c>
      <c r="O80" s="203">
        <v>2.5499999999999998</v>
      </c>
      <c r="P80" s="203">
        <v>3.12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1.45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15.96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3.62</v>
      </c>
      <c r="AZ80" s="203">
        <v>3.11</v>
      </c>
      <c r="BA80" s="203">
        <v>2.16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0.01</v>
      </c>
      <c r="L81" s="203">
        <v>4.9400000000000004</v>
      </c>
      <c r="M81" s="203">
        <v>2.06</v>
      </c>
      <c r="N81" s="203">
        <v>2.2999999999999998</v>
      </c>
      <c r="O81" s="203">
        <v>2.5499999999999998</v>
      </c>
      <c r="P81" s="203">
        <v>3.12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1.45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15.96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3.62</v>
      </c>
      <c r="AZ81" s="203">
        <v>3.11</v>
      </c>
      <c r="BA81" s="203">
        <v>2.16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0.01</v>
      </c>
      <c r="L82" s="203">
        <v>4.9400000000000004</v>
      </c>
      <c r="M82" s="203">
        <v>2.06</v>
      </c>
      <c r="N82" s="203">
        <v>2.2999999999999998</v>
      </c>
      <c r="O82" s="203">
        <v>2.5499999999999998</v>
      </c>
      <c r="P82" s="203">
        <v>3.12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1.45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15.96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3.62</v>
      </c>
      <c r="AZ82" s="203">
        <v>3.11</v>
      </c>
      <c r="BA82" s="203">
        <v>2.16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0.01</v>
      </c>
      <c r="L83" s="203">
        <v>4.9400000000000004</v>
      </c>
      <c r="M83" s="203">
        <v>2.0699999999999998</v>
      </c>
      <c r="N83" s="203">
        <v>2.2999999999999998</v>
      </c>
      <c r="O83" s="203">
        <v>2.5499999999999998</v>
      </c>
      <c r="P83" s="203">
        <v>3.12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1.63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17.78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3.62</v>
      </c>
      <c r="AZ83" s="203">
        <v>3.01</v>
      </c>
      <c r="BA83" s="203">
        <v>2.16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0.01</v>
      </c>
      <c r="L84" s="203">
        <v>5</v>
      </c>
      <c r="M84" s="203">
        <v>2.0699999999999998</v>
      </c>
      <c r="N84" s="203">
        <v>2.2999999999999998</v>
      </c>
      <c r="O84" s="203">
        <v>2.5499999999999998</v>
      </c>
      <c r="P84" s="203">
        <v>3.12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1.63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17.78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3.62</v>
      </c>
      <c r="AZ84" s="203">
        <v>3.01</v>
      </c>
      <c r="BA84" s="203">
        <v>1.9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0.01</v>
      </c>
      <c r="L85" s="203">
        <v>4.9400000000000004</v>
      </c>
      <c r="M85" s="203">
        <v>2.0699999999999998</v>
      </c>
      <c r="N85" s="203">
        <v>2.2999999999999998</v>
      </c>
      <c r="O85" s="203">
        <v>2.5499999999999998</v>
      </c>
      <c r="P85" s="203">
        <v>3.12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1.63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17.78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3.62</v>
      </c>
      <c r="AZ85" s="203">
        <v>2.33</v>
      </c>
      <c r="BA85" s="203">
        <v>1.9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0.01</v>
      </c>
      <c r="L86" s="203">
        <v>5</v>
      </c>
      <c r="M86" s="203">
        <v>2.06</v>
      </c>
      <c r="N86" s="203">
        <v>2.2999999999999998</v>
      </c>
      <c r="O86" s="203">
        <v>2.5499999999999998</v>
      </c>
      <c r="P86" s="203">
        <v>3.12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1.63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17.78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3.62</v>
      </c>
      <c r="AZ86" s="203">
        <v>2.33</v>
      </c>
      <c r="BA86" s="203">
        <v>1.9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1.87</v>
      </c>
      <c r="L87" s="203">
        <v>5</v>
      </c>
      <c r="M87" s="203">
        <v>2.0699999999999998</v>
      </c>
      <c r="N87" s="203">
        <v>2.2999999999999998</v>
      </c>
      <c r="O87" s="203">
        <v>2.5499999999999998</v>
      </c>
      <c r="P87" s="203">
        <v>3.12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17.78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3.62</v>
      </c>
      <c r="AZ87" s="203">
        <v>2.33</v>
      </c>
      <c r="BA87" s="203">
        <v>1.9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1.87</v>
      </c>
      <c r="L88" s="203">
        <v>5.26</v>
      </c>
      <c r="M88" s="203">
        <v>2.0699999999999998</v>
      </c>
      <c r="N88" s="203">
        <v>2.2999999999999998</v>
      </c>
      <c r="O88" s="203">
        <v>2.5499999999999998</v>
      </c>
      <c r="P88" s="203">
        <v>3.12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19.68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3.62</v>
      </c>
      <c r="AZ88" s="203">
        <v>2.33</v>
      </c>
      <c r="BA88" s="203">
        <v>1.9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1.89</v>
      </c>
      <c r="L89" s="203">
        <v>0</v>
      </c>
      <c r="M89" s="203">
        <v>2.0699999999999998</v>
      </c>
      <c r="N89" s="203">
        <v>2.2999999999999998</v>
      </c>
      <c r="O89" s="203">
        <v>2.5499999999999998</v>
      </c>
      <c r="P89" s="203">
        <v>3.12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19.68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3.62</v>
      </c>
      <c r="AZ89" s="203">
        <v>3.11</v>
      </c>
      <c r="BA89" s="203">
        <v>1.9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1.8</v>
      </c>
      <c r="L90" s="203">
        <v>0</v>
      </c>
      <c r="M90" s="203">
        <v>2.0699999999999998</v>
      </c>
      <c r="N90" s="203">
        <v>2.2999999999999998</v>
      </c>
      <c r="O90" s="203">
        <v>2.5499999999999998</v>
      </c>
      <c r="P90" s="203">
        <v>3.12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19.68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3.62</v>
      </c>
      <c r="AZ90" s="203">
        <v>3.11</v>
      </c>
      <c r="BA90" s="203">
        <v>2.16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1.63</v>
      </c>
      <c r="L91" s="203">
        <v>0</v>
      </c>
      <c r="M91" s="203">
        <v>2.0699999999999998</v>
      </c>
      <c r="N91" s="203">
        <v>2.2999999999999998</v>
      </c>
      <c r="O91" s="203">
        <v>2.5499999999999998</v>
      </c>
      <c r="P91" s="203">
        <v>3.12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3.62</v>
      </c>
      <c r="AZ91" s="203">
        <v>3.11</v>
      </c>
      <c r="BA91" s="203">
        <v>2.16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1.63</v>
      </c>
      <c r="L92" s="203">
        <v>0</v>
      </c>
      <c r="M92" s="203">
        <v>2.0699999999999998</v>
      </c>
      <c r="N92" s="203">
        <v>2.2999999999999998</v>
      </c>
      <c r="O92" s="203">
        <v>2.5499999999999998</v>
      </c>
      <c r="P92" s="203">
        <v>3.12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19.68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3.62</v>
      </c>
      <c r="AZ92" s="203">
        <v>3.11</v>
      </c>
      <c r="BA92" s="203">
        <v>1.76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1.87</v>
      </c>
      <c r="L93" s="203">
        <v>5.25</v>
      </c>
      <c r="M93" s="203">
        <v>2.0699999999999998</v>
      </c>
      <c r="N93" s="203">
        <v>2.2999999999999998</v>
      </c>
      <c r="O93" s="203">
        <v>2.5499999999999998</v>
      </c>
      <c r="P93" s="203">
        <v>3.12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19.68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3.48</v>
      </c>
      <c r="AZ93" s="203">
        <v>2.33</v>
      </c>
      <c r="BA93" s="203">
        <v>1.29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2.11</v>
      </c>
      <c r="L94" s="203">
        <v>4.99</v>
      </c>
      <c r="M94" s="203">
        <v>2.0699999999999998</v>
      </c>
      <c r="N94" s="203">
        <v>2.2999999999999998</v>
      </c>
      <c r="O94" s="203">
        <v>2.5499999999999998</v>
      </c>
      <c r="P94" s="203">
        <v>3.12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17.78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3.48</v>
      </c>
      <c r="AZ94" s="203">
        <v>1.55</v>
      </c>
      <c r="BA94" s="203">
        <v>0.83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1.99</v>
      </c>
      <c r="L95" s="203">
        <v>5</v>
      </c>
      <c r="M95" s="203">
        <v>2.0699999999999998</v>
      </c>
      <c r="N95" s="203">
        <v>2.2999999999999998</v>
      </c>
      <c r="O95" s="203">
        <v>2.5499999999999998</v>
      </c>
      <c r="P95" s="203">
        <v>3.12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1.86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17.78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3.48</v>
      </c>
      <c r="AZ95" s="203">
        <v>0.77</v>
      </c>
      <c r="BA95" s="203">
        <v>0.44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1.99</v>
      </c>
      <c r="L96" s="203">
        <v>5</v>
      </c>
      <c r="M96" s="203">
        <v>2.0699999999999998</v>
      </c>
      <c r="N96" s="203">
        <v>2.2999999999999998</v>
      </c>
      <c r="O96" s="203">
        <v>2.5499999999999998</v>
      </c>
      <c r="P96" s="203">
        <v>3.12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1.86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17.78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3.48</v>
      </c>
      <c r="AZ96" s="203">
        <v>0.77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4.68</v>
      </c>
      <c r="M97" s="203">
        <v>2.0699999999999998</v>
      </c>
      <c r="N97" s="203">
        <v>2.2999999999999998</v>
      </c>
      <c r="O97" s="203">
        <v>2.5499999999999998</v>
      </c>
      <c r="P97" s="203">
        <v>3.12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1.86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17.78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3.48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4.68</v>
      </c>
      <c r="M98" s="203">
        <v>2.0699999999999998</v>
      </c>
      <c r="N98" s="203">
        <v>2.2999999999999998</v>
      </c>
      <c r="O98" s="203">
        <v>2.5499999999999998</v>
      </c>
      <c r="P98" s="203">
        <v>3.12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1.86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17.78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3.48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6.4499999999999983E-3</v>
      </c>
      <c r="L99">
        <f t="shared" si="0"/>
        <v>3.0725000000000002E-2</v>
      </c>
      <c r="M99">
        <f t="shared" si="0"/>
        <v>3.9629999999999992E-2</v>
      </c>
      <c r="N99">
        <f t="shared" si="0"/>
        <v>4.2782500000000036E-2</v>
      </c>
      <c r="O99">
        <f t="shared" si="0"/>
        <v>4.6960000000000078E-2</v>
      </c>
      <c r="P99">
        <f t="shared" si="0"/>
        <v>5.9430000000000045E-2</v>
      </c>
      <c r="Q99">
        <f t="shared" si="0"/>
        <v>1.8975000000000012E-3</v>
      </c>
      <c r="R99">
        <f t="shared" si="0"/>
        <v>6.187500000000002E-3</v>
      </c>
      <c r="S99">
        <f t="shared" si="0"/>
        <v>3.0749999999999996E-3</v>
      </c>
      <c r="T99">
        <f t="shared" si="0"/>
        <v>5.2500000000000003E-3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4.0870000000000017E-2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0.4558100000000001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1.3515000000000001E-2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8.2869999999999958E-2</v>
      </c>
      <c r="AZ99">
        <f t="shared" si="0"/>
        <v>1.4904999999999998E-2</v>
      </c>
      <c r="BA99">
        <f t="shared" si="0"/>
        <v>1.6702499999999999E-2</v>
      </c>
      <c r="BB99">
        <f t="shared" si="0"/>
        <v>9.0299999999999964E-3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R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511</v>
      </c>
      <c r="D2" t="s">
        <v>511</v>
      </c>
      <c r="E2" t="s">
        <v>511</v>
      </c>
      <c r="F2" t="s">
        <v>511</v>
      </c>
      <c r="G2" t="s">
        <v>511</v>
      </c>
      <c r="H2" t="s">
        <v>511</v>
      </c>
      <c r="I2" t="s">
        <v>511</v>
      </c>
      <c r="J2" t="s">
        <v>511</v>
      </c>
      <c r="K2" t="s">
        <v>511</v>
      </c>
      <c r="L2" t="s">
        <v>511</v>
      </c>
      <c r="M2" t="s">
        <v>511</v>
      </c>
      <c r="N2" t="s">
        <v>511</v>
      </c>
      <c r="O2" t="s">
        <v>511</v>
      </c>
      <c r="P2" t="s">
        <v>511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38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37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37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37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36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36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36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36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35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35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35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35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35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35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35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35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35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35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35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35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35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35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35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35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35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35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35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35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35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35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35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35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35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35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35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35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35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35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35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35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36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36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36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36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37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37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37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37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37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37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37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37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0.88400000000000001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24.88</v>
      </c>
      <c r="E3" s="203">
        <v>0</v>
      </c>
      <c r="F3" s="203">
        <v>0</v>
      </c>
      <c r="G3" s="203">
        <v>39.659999999999997</v>
      </c>
      <c r="H3" s="203">
        <v>0</v>
      </c>
      <c r="I3" s="203">
        <v>0</v>
      </c>
      <c r="J3" s="203">
        <v>34.61</v>
      </c>
      <c r="K3" s="203">
        <v>24.74</v>
      </c>
      <c r="L3" s="203">
        <v>9.14</v>
      </c>
      <c r="M3" s="203">
        <v>3.37</v>
      </c>
      <c r="N3" s="203">
        <v>2.34</v>
      </c>
      <c r="O3" s="203">
        <v>3.69</v>
      </c>
      <c r="P3" s="203">
        <v>0.74</v>
      </c>
      <c r="Q3" s="203">
        <v>0.36</v>
      </c>
      <c r="R3" s="203">
        <v>1.19</v>
      </c>
      <c r="S3" s="203">
        <v>0.46</v>
      </c>
      <c r="T3" s="203">
        <v>0.63</v>
      </c>
      <c r="U3" s="203">
        <v>1.57</v>
      </c>
      <c r="V3" s="203">
        <v>0.23</v>
      </c>
      <c r="W3" s="203">
        <v>0.77</v>
      </c>
      <c r="X3" s="203">
        <v>2.48</v>
      </c>
      <c r="Y3" s="203">
        <v>0</v>
      </c>
      <c r="Z3" s="203">
        <v>4.66</v>
      </c>
      <c r="AA3" s="203">
        <v>1.51</v>
      </c>
      <c r="AB3" s="203">
        <v>0</v>
      </c>
      <c r="AC3" s="203">
        <v>16.8</v>
      </c>
      <c r="AD3" s="203">
        <v>0</v>
      </c>
      <c r="AE3" s="203">
        <v>0</v>
      </c>
      <c r="AF3" s="203">
        <v>0</v>
      </c>
      <c r="AG3" s="203">
        <v>43.85</v>
      </c>
      <c r="AH3" s="203">
        <v>0</v>
      </c>
      <c r="AI3" s="203">
        <v>43.85</v>
      </c>
      <c r="AJ3" s="203">
        <v>0</v>
      </c>
      <c r="AK3" s="203">
        <v>10.95</v>
      </c>
      <c r="AL3" s="203">
        <v>0</v>
      </c>
      <c r="AM3" s="203">
        <v>0</v>
      </c>
      <c r="AN3" s="203">
        <v>0</v>
      </c>
      <c r="AO3" s="203">
        <v>303.52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3.76</v>
      </c>
      <c r="AV3" s="203">
        <v>7.0000000000000007E-2</v>
      </c>
      <c r="AW3" s="203">
        <v>0</v>
      </c>
      <c r="AX3" s="203">
        <v>0</v>
      </c>
      <c r="AY3" s="203">
        <v>0.23</v>
      </c>
    </row>
    <row r="4" spans="1:51">
      <c r="A4" t="s">
        <v>46</v>
      </c>
      <c r="B4" s="203">
        <v>0</v>
      </c>
      <c r="C4" s="203">
        <v>0</v>
      </c>
      <c r="D4" s="203">
        <v>24.88</v>
      </c>
      <c r="E4" s="203">
        <v>0</v>
      </c>
      <c r="F4" s="203">
        <v>0</v>
      </c>
      <c r="G4" s="203">
        <v>39.659999999999997</v>
      </c>
      <c r="H4" s="203">
        <v>0</v>
      </c>
      <c r="I4" s="203">
        <v>0</v>
      </c>
      <c r="J4" s="203">
        <v>34.61</v>
      </c>
      <c r="K4" s="203">
        <v>24.74</v>
      </c>
      <c r="L4" s="203">
        <v>9.14</v>
      </c>
      <c r="M4" s="203">
        <v>3.37</v>
      </c>
      <c r="N4" s="203">
        <v>2.34</v>
      </c>
      <c r="O4" s="203">
        <v>3.69</v>
      </c>
      <c r="P4" s="203">
        <v>0.74</v>
      </c>
      <c r="Q4" s="203">
        <v>0.36</v>
      </c>
      <c r="R4" s="203">
        <v>1.19</v>
      </c>
      <c r="S4" s="203">
        <v>0.46</v>
      </c>
      <c r="T4" s="203">
        <v>0.63</v>
      </c>
      <c r="U4" s="203">
        <v>1.57</v>
      </c>
      <c r="V4" s="203">
        <v>0.23</v>
      </c>
      <c r="W4" s="203">
        <v>0.77</v>
      </c>
      <c r="X4" s="203">
        <v>2.48</v>
      </c>
      <c r="Y4" s="203">
        <v>0</v>
      </c>
      <c r="Z4" s="203">
        <v>4.66</v>
      </c>
      <c r="AA4" s="203">
        <v>1.51</v>
      </c>
      <c r="AB4" s="203">
        <v>0</v>
      </c>
      <c r="AC4" s="203">
        <v>16.8</v>
      </c>
      <c r="AD4" s="203">
        <v>0</v>
      </c>
      <c r="AE4" s="203">
        <v>0</v>
      </c>
      <c r="AF4" s="203">
        <v>0</v>
      </c>
      <c r="AG4" s="203">
        <v>43.85</v>
      </c>
      <c r="AH4" s="203">
        <v>0</v>
      </c>
      <c r="AI4" s="203">
        <v>43.85</v>
      </c>
      <c r="AJ4" s="203">
        <v>0</v>
      </c>
      <c r="AK4" s="203">
        <v>10.95</v>
      </c>
      <c r="AL4" s="203">
        <v>0</v>
      </c>
      <c r="AM4" s="203">
        <v>0</v>
      </c>
      <c r="AN4" s="203">
        <v>0</v>
      </c>
      <c r="AO4" s="203">
        <v>303.52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3.76</v>
      </c>
      <c r="AV4" s="203">
        <v>7.0000000000000007E-2</v>
      </c>
      <c r="AW4" s="203">
        <v>0</v>
      </c>
      <c r="AX4" s="203">
        <v>0</v>
      </c>
      <c r="AY4" s="203">
        <v>0.23</v>
      </c>
    </row>
    <row r="5" spans="1:51">
      <c r="A5" t="s">
        <v>47</v>
      </c>
      <c r="B5" s="203">
        <v>0</v>
      </c>
      <c r="C5" s="203">
        <v>0</v>
      </c>
      <c r="D5" s="203">
        <v>24.88</v>
      </c>
      <c r="E5" s="203">
        <v>0</v>
      </c>
      <c r="F5" s="203">
        <v>0</v>
      </c>
      <c r="G5" s="203">
        <v>39.659999999999997</v>
      </c>
      <c r="H5" s="203">
        <v>0</v>
      </c>
      <c r="I5" s="203">
        <v>0</v>
      </c>
      <c r="J5" s="203">
        <v>34.61</v>
      </c>
      <c r="K5" s="203">
        <v>24.53</v>
      </c>
      <c r="L5" s="203">
        <v>9.14</v>
      </c>
      <c r="M5" s="203">
        <v>3.37</v>
      </c>
      <c r="N5" s="203">
        <v>2.34</v>
      </c>
      <c r="O5" s="203">
        <v>3.69</v>
      </c>
      <c r="P5" s="203">
        <v>0.74</v>
      </c>
      <c r="Q5" s="203">
        <v>0.36</v>
      </c>
      <c r="R5" s="203">
        <v>1.19</v>
      </c>
      <c r="S5" s="203">
        <v>0.46</v>
      </c>
      <c r="T5" s="203">
        <v>0.63</v>
      </c>
      <c r="U5" s="203">
        <v>1.57</v>
      </c>
      <c r="V5" s="203">
        <v>0.23</v>
      </c>
      <c r="W5" s="203">
        <v>0.77</v>
      </c>
      <c r="X5" s="203">
        <v>2.48</v>
      </c>
      <c r="Y5" s="203">
        <v>0</v>
      </c>
      <c r="Z5" s="203">
        <v>4.66</v>
      </c>
      <c r="AA5" s="203">
        <v>1.51</v>
      </c>
      <c r="AB5" s="203">
        <v>0</v>
      </c>
      <c r="AC5" s="203">
        <v>16.8</v>
      </c>
      <c r="AD5" s="203">
        <v>0</v>
      </c>
      <c r="AE5" s="203">
        <v>0</v>
      </c>
      <c r="AF5" s="203">
        <v>0</v>
      </c>
      <c r="AG5" s="203">
        <v>43.85</v>
      </c>
      <c r="AH5" s="203">
        <v>0</v>
      </c>
      <c r="AI5" s="203">
        <v>43.85</v>
      </c>
      <c r="AJ5" s="203">
        <v>0</v>
      </c>
      <c r="AK5" s="203">
        <v>10.95</v>
      </c>
      <c r="AL5" s="203">
        <v>0</v>
      </c>
      <c r="AM5" s="203">
        <v>0</v>
      </c>
      <c r="AN5" s="203">
        <v>0</v>
      </c>
      <c r="AO5" s="203">
        <v>303.52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3.76</v>
      </c>
      <c r="AV5" s="203">
        <v>7.0000000000000007E-2</v>
      </c>
      <c r="AW5" s="203">
        <v>0</v>
      </c>
      <c r="AX5" s="203">
        <v>0</v>
      </c>
      <c r="AY5" s="203">
        <v>0.23</v>
      </c>
    </row>
    <row r="6" spans="1:51">
      <c r="A6" t="s">
        <v>48</v>
      </c>
      <c r="B6" s="203">
        <v>0</v>
      </c>
      <c r="C6" s="203">
        <v>0</v>
      </c>
      <c r="D6" s="203">
        <v>24.88</v>
      </c>
      <c r="E6" s="203">
        <v>0</v>
      </c>
      <c r="F6" s="203">
        <v>0</v>
      </c>
      <c r="G6" s="203">
        <v>39.659999999999997</v>
      </c>
      <c r="H6" s="203">
        <v>0</v>
      </c>
      <c r="I6" s="203">
        <v>0</v>
      </c>
      <c r="J6" s="203">
        <v>34.61</v>
      </c>
      <c r="K6" s="203">
        <v>81.290000000000006</v>
      </c>
      <c r="L6" s="203">
        <v>9.14</v>
      </c>
      <c r="M6" s="203">
        <v>3.37</v>
      </c>
      <c r="N6" s="203">
        <v>2.34</v>
      </c>
      <c r="O6" s="203">
        <v>3.69</v>
      </c>
      <c r="P6" s="203">
        <v>0.74</v>
      </c>
      <c r="Q6" s="203">
        <v>0.36</v>
      </c>
      <c r="R6" s="203">
        <v>1.19</v>
      </c>
      <c r="S6" s="203">
        <v>0.46</v>
      </c>
      <c r="T6" s="203">
        <v>0.63</v>
      </c>
      <c r="U6" s="203">
        <v>1.57</v>
      </c>
      <c r="V6" s="203">
        <v>0.23</v>
      </c>
      <c r="W6" s="203">
        <v>0.77</v>
      </c>
      <c r="X6" s="203">
        <v>2.48</v>
      </c>
      <c r="Y6" s="203">
        <v>0</v>
      </c>
      <c r="Z6" s="203">
        <v>4.66</v>
      </c>
      <c r="AA6" s="203">
        <v>1.51</v>
      </c>
      <c r="AB6" s="203">
        <v>0</v>
      </c>
      <c r="AC6" s="203">
        <v>16.8</v>
      </c>
      <c r="AD6" s="203">
        <v>0</v>
      </c>
      <c r="AE6" s="203">
        <v>0</v>
      </c>
      <c r="AF6" s="203">
        <v>0</v>
      </c>
      <c r="AG6" s="203">
        <v>43.85</v>
      </c>
      <c r="AH6" s="203">
        <v>0</v>
      </c>
      <c r="AI6" s="203">
        <v>43.85</v>
      </c>
      <c r="AJ6" s="203">
        <v>0</v>
      </c>
      <c r="AK6" s="203">
        <v>10.95</v>
      </c>
      <c r="AL6" s="203">
        <v>0</v>
      </c>
      <c r="AM6" s="203">
        <v>0</v>
      </c>
      <c r="AN6" s="203">
        <v>0</v>
      </c>
      <c r="AO6" s="203">
        <v>303.52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3.76</v>
      </c>
      <c r="AV6" s="203">
        <v>7.0000000000000007E-2</v>
      </c>
      <c r="AW6" s="203">
        <v>0</v>
      </c>
      <c r="AX6" s="203">
        <v>0</v>
      </c>
      <c r="AY6" s="203">
        <v>0.23</v>
      </c>
    </row>
    <row r="7" spans="1:51">
      <c r="A7" t="s">
        <v>49</v>
      </c>
      <c r="B7" s="203">
        <v>0</v>
      </c>
      <c r="C7" s="203">
        <v>0</v>
      </c>
      <c r="D7" s="203">
        <v>24.88</v>
      </c>
      <c r="E7" s="203">
        <v>0</v>
      </c>
      <c r="F7" s="203">
        <v>0</v>
      </c>
      <c r="G7" s="203">
        <v>39.659999999999997</v>
      </c>
      <c r="H7" s="203">
        <v>0</v>
      </c>
      <c r="I7" s="203">
        <v>0</v>
      </c>
      <c r="J7" s="203">
        <v>34.61</v>
      </c>
      <c r="K7" s="203">
        <v>129.34</v>
      </c>
      <c r="L7" s="203">
        <v>9.14</v>
      </c>
      <c r="M7" s="203">
        <v>3.37</v>
      </c>
      <c r="N7" s="203">
        <v>2.34</v>
      </c>
      <c r="O7" s="203">
        <v>3.69</v>
      </c>
      <c r="P7" s="203">
        <v>0.74</v>
      </c>
      <c r="Q7" s="203">
        <v>0.36</v>
      </c>
      <c r="R7" s="203">
        <v>1.19</v>
      </c>
      <c r="S7" s="203">
        <v>0.46</v>
      </c>
      <c r="T7" s="203">
        <v>0.63</v>
      </c>
      <c r="U7" s="203">
        <v>1.57</v>
      </c>
      <c r="V7" s="203">
        <v>0.23</v>
      </c>
      <c r="W7" s="203">
        <v>0.77</v>
      </c>
      <c r="X7" s="203">
        <v>2.48</v>
      </c>
      <c r="Y7" s="203">
        <v>0</v>
      </c>
      <c r="Z7" s="203">
        <v>4.66</v>
      </c>
      <c r="AA7" s="203">
        <v>1.51</v>
      </c>
      <c r="AB7" s="203">
        <v>0</v>
      </c>
      <c r="AC7" s="203">
        <v>16.8</v>
      </c>
      <c r="AD7" s="203">
        <v>0</v>
      </c>
      <c r="AE7" s="203">
        <v>0</v>
      </c>
      <c r="AF7" s="203">
        <v>0</v>
      </c>
      <c r="AG7" s="203">
        <v>43.85</v>
      </c>
      <c r="AH7" s="203">
        <v>0</v>
      </c>
      <c r="AI7" s="203">
        <v>43.85</v>
      </c>
      <c r="AJ7" s="203">
        <v>0</v>
      </c>
      <c r="AK7" s="203">
        <v>10.95</v>
      </c>
      <c r="AL7" s="203">
        <v>0</v>
      </c>
      <c r="AM7" s="203">
        <v>0</v>
      </c>
      <c r="AN7" s="203">
        <v>0</v>
      </c>
      <c r="AO7" s="203">
        <v>303.52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3.76</v>
      </c>
      <c r="AV7" s="203">
        <v>0.18</v>
      </c>
      <c r="AW7" s="203">
        <v>0</v>
      </c>
      <c r="AX7" s="203">
        <v>0</v>
      </c>
      <c r="AY7" s="203">
        <v>0.23</v>
      </c>
    </row>
    <row r="8" spans="1:51">
      <c r="A8" t="s">
        <v>50</v>
      </c>
      <c r="B8" s="203">
        <v>0</v>
      </c>
      <c r="C8" s="203">
        <v>0</v>
      </c>
      <c r="D8" s="203">
        <v>25</v>
      </c>
      <c r="E8" s="203">
        <v>0</v>
      </c>
      <c r="F8" s="203">
        <v>0</v>
      </c>
      <c r="G8" s="203">
        <v>39.659999999999997</v>
      </c>
      <c r="H8" s="203">
        <v>0</v>
      </c>
      <c r="I8" s="203">
        <v>0</v>
      </c>
      <c r="J8" s="203">
        <v>34.61</v>
      </c>
      <c r="K8" s="203">
        <v>177.39</v>
      </c>
      <c r="L8" s="203">
        <v>9.14</v>
      </c>
      <c r="M8" s="203">
        <v>3.37</v>
      </c>
      <c r="N8" s="203">
        <v>2.34</v>
      </c>
      <c r="O8" s="203">
        <v>3.69</v>
      </c>
      <c r="P8" s="203">
        <v>0.74</v>
      </c>
      <c r="Q8" s="203">
        <v>0.36</v>
      </c>
      <c r="R8" s="203">
        <v>1.19</v>
      </c>
      <c r="S8" s="203">
        <v>0.46</v>
      </c>
      <c r="T8" s="203">
        <v>0.63</v>
      </c>
      <c r="U8" s="203">
        <v>1.57</v>
      </c>
      <c r="V8" s="203">
        <v>0.23</v>
      </c>
      <c r="W8" s="203">
        <v>0.77</v>
      </c>
      <c r="X8" s="203">
        <v>2.48</v>
      </c>
      <c r="Y8" s="203">
        <v>0</v>
      </c>
      <c r="Z8" s="203">
        <v>4.66</v>
      </c>
      <c r="AA8" s="203">
        <v>1.51</v>
      </c>
      <c r="AB8" s="203">
        <v>0</v>
      </c>
      <c r="AC8" s="203">
        <v>16.8</v>
      </c>
      <c r="AD8" s="203">
        <v>0</v>
      </c>
      <c r="AE8" s="203">
        <v>0</v>
      </c>
      <c r="AF8" s="203">
        <v>0</v>
      </c>
      <c r="AG8" s="203">
        <v>43.85</v>
      </c>
      <c r="AH8" s="203">
        <v>0</v>
      </c>
      <c r="AI8" s="203">
        <v>43.85</v>
      </c>
      <c r="AJ8" s="203">
        <v>0</v>
      </c>
      <c r="AK8" s="203">
        <v>10.95</v>
      </c>
      <c r="AL8" s="203">
        <v>0</v>
      </c>
      <c r="AM8" s="203">
        <v>0</v>
      </c>
      <c r="AN8" s="203">
        <v>0</v>
      </c>
      <c r="AO8" s="203">
        <v>303.52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3.76</v>
      </c>
      <c r="AV8" s="203">
        <v>0.18</v>
      </c>
      <c r="AW8" s="203">
        <v>0</v>
      </c>
      <c r="AX8" s="203">
        <v>0</v>
      </c>
      <c r="AY8" s="203">
        <v>0.23</v>
      </c>
    </row>
    <row r="9" spans="1:51">
      <c r="A9" t="s">
        <v>51</v>
      </c>
      <c r="B9" s="203">
        <v>0</v>
      </c>
      <c r="C9" s="203">
        <v>0</v>
      </c>
      <c r="D9" s="203">
        <v>25</v>
      </c>
      <c r="E9" s="203">
        <v>0</v>
      </c>
      <c r="F9" s="203">
        <v>0</v>
      </c>
      <c r="G9" s="203">
        <v>39.659999999999997</v>
      </c>
      <c r="H9" s="203">
        <v>0</v>
      </c>
      <c r="I9" s="203">
        <v>0</v>
      </c>
      <c r="J9" s="203">
        <v>34.61</v>
      </c>
      <c r="K9" s="203">
        <v>177.39</v>
      </c>
      <c r="L9" s="203">
        <v>9.2200000000000006</v>
      </c>
      <c r="M9" s="203">
        <v>3.37</v>
      </c>
      <c r="N9" s="203">
        <v>2.34</v>
      </c>
      <c r="O9" s="203">
        <v>3.69</v>
      </c>
      <c r="P9" s="203">
        <v>0.74</v>
      </c>
      <c r="Q9" s="203">
        <v>0.36</v>
      </c>
      <c r="R9" s="203">
        <v>1.19</v>
      </c>
      <c r="S9" s="203">
        <v>0.46</v>
      </c>
      <c r="T9" s="203">
        <v>0.63</v>
      </c>
      <c r="U9" s="203">
        <v>1.57</v>
      </c>
      <c r="V9" s="203">
        <v>0.23</v>
      </c>
      <c r="W9" s="203">
        <v>0.77</v>
      </c>
      <c r="X9" s="203">
        <v>2.48</v>
      </c>
      <c r="Y9" s="203">
        <v>0</v>
      </c>
      <c r="Z9" s="203">
        <v>4.66</v>
      </c>
      <c r="AA9" s="203">
        <v>1.51</v>
      </c>
      <c r="AB9" s="203">
        <v>0</v>
      </c>
      <c r="AC9" s="203">
        <v>16.8</v>
      </c>
      <c r="AD9" s="203">
        <v>0</v>
      </c>
      <c r="AE9" s="203">
        <v>0</v>
      </c>
      <c r="AF9" s="203">
        <v>0</v>
      </c>
      <c r="AG9" s="203">
        <v>43.85</v>
      </c>
      <c r="AH9" s="203">
        <v>0</v>
      </c>
      <c r="AI9" s="203">
        <v>43.85</v>
      </c>
      <c r="AJ9" s="203">
        <v>0</v>
      </c>
      <c r="AK9" s="203">
        <v>10.95</v>
      </c>
      <c r="AL9" s="203">
        <v>0</v>
      </c>
      <c r="AM9" s="203">
        <v>0</v>
      </c>
      <c r="AN9" s="203">
        <v>0</v>
      </c>
      <c r="AO9" s="203">
        <v>303.52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3.76</v>
      </c>
      <c r="AV9" s="203">
        <v>0.18</v>
      </c>
      <c r="AW9" s="203">
        <v>0</v>
      </c>
      <c r="AX9" s="203">
        <v>0</v>
      </c>
      <c r="AY9" s="203">
        <v>0.23</v>
      </c>
    </row>
    <row r="10" spans="1:51">
      <c r="A10" t="s">
        <v>52</v>
      </c>
      <c r="B10" s="203">
        <v>0</v>
      </c>
      <c r="C10" s="203">
        <v>0</v>
      </c>
      <c r="D10" s="203">
        <v>25</v>
      </c>
      <c r="E10" s="203">
        <v>0</v>
      </c>
      <c r="F10" s="203">
        <v>0</v>
      </c>
      <c r="G10" s="203">
        <v>39.659999999999997</v>
      </c>
      <c r="H10" s="203">
        <v>0</v>
      </c>
      <c r="I10" s="203">
        <v>0</v>
      </c>
      <c r="J10" s="203">
        <v>34.61</v>
      </c>
      <c r="K10" s="203">
        <v>177.39</v>
      </c>
      <c r="L10" s="203">
        <v>9.2200000000000006</v>
      </c>
      <c r="M10" s="203">
        <v>3.37</v>
      </c>
      <c r="N10" s="203">
        <v>2.34</v>
      </c>
      <c r="O10" s="203">
        <v>3.69</v>
      </c>
      <c r="P10" s="203">
        <v>0.74</v>
      </c>
      <c r="Q10" s="203">
        <v>0.36</v>
      </c>
      <c r="R10" s="203">
        <v>1.19</v>
      </c>
      <c r="S10" s="203">
        <v>0.46</v>
      </c>
      <c r="T10" s="203">
        <v>0.63</v>
      </c>
      <c r="U10" s="203">
        <v>1.57</v>
      </c>
      <c r="V10" s="203">
        <v>0.23</v>
      </c>
      <c r="W10" s="203">
        <v>0.77</v>
      </c>
      <c r="X10" s="203">
        <v>2.48</v>
      </c>
      <c r="Y10" s="203">
        <v>0</v>
      </c>
      <c r="Z10" s="203">
        <v>4.66</v>
      </c>
      <c r="AA10" s="203">
        <v>1.51</v>
      </c>
      <c r="AB10" s="203">
        <v>0</v>
      </c>
      <c r="AC10" s="203">
        <v>16.8</v>
      </c>
      <c r="AD10" s="203">
        <v>0</v>
      </c>
      <c r="AE10" s="203">
        <v>0</v>
      </c>
      <c r="AF10" s="203">
        <v>0</v>
      </c>
      <c r="AG10" s="203">
        <v>43.85</v>
      </c>
      <c r="AH10" s="203">
        <v>0</v>
      </c>
      <c r="AI10" s="203">
        <v>43.85</v>
      </c>
      <c r="AJ10" s="203">
        <v>0</v>
      </c>
      <c r="AK10" s="203">
        <v>10.95</v>
      </c>
      <c r="AL10" s="203">
        <v>0</v>
      </c>
      <c r="AM10" s="203">
        <v>0</v>
      </c>
      <c r="AN10" s="203">
        <v>0</v>
      </c>
      <c r="AO10" s="203">
        <v>303.52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3.76</v>
      </c>
      <c r="AV10" s="203">
        <v>0.18</v>
      </c>
      <c r="AW10" s="203">
        <v>0</v>
      </c>
      <c r="AX10" s="203">
        <v>0</v>
      </c>
      <c r="AY10" s="203">
        <v>0.23</v>
      </c>
    </row>
    <row r="11" spans="1:51">
      <c r="A11" t="s">
        <v>53</v>
      </c>
      <c r="B11" s="203">
        <v>0</v>
      </c>
      <c r="C11" s="203">
        <v>0</v>
      </c>
      <c r="D11" s="203">
        <v>25</v>
      </c>
      <c r="E11" s="203">
        <v>0</v>
      </c>
      <c r="F11" s="203">
        <v>0</v>
      </c>
      <c r="G11" s="203">
        <v>39.659999999999997</v>
      </c>
      <c r="H11" s="203">
        <v>0</v>
      </c>
      <c r="I11" s="203">
        <v>0</v>
      </c>
      <c r="J11" s="203">
        <v>34.61</v>
      </c>
      <c r="K11" s="203">
        <v>243.53</v>
      </c>
      <c r="L11" s="203">
        <v>9.32</v>
      </c>
      <c r="M11" s="203">
        <v>2.81</v>
      </c>
      <c r="N11" s="203">
        <v>2.09</v>
      </c>
      <c r="O11" s="203">
        <v>2.93</v>
      </c>
      <c r="P11" s="203">
        <v>1.62</v>
      </c>
      <c r="Q11" s="203">
        <v>0.36</v>
      </c>
      <c r="R11" s="203">
        <v>0.76</v>
      </c>
      <c r="S11" s="203">
        <v>0.46</v>
      </c>
      <c r="T11" s="203">
        <v>0.25</v>
      </c>
      <c r="U11" s="203">
        <v>1.57</v>
      </c>
      <c r="V11" s="203">
        <v>0.23</v>
      </c>
      <c r="W11" s="203">
        <v>0.77</v>
      </c>
      <c r="X11" s="203">
        <v>2.48</v>
      </c>
      <c r="Y11" s="203">
        <v>0</v>
      </c>
      <c r="Z11" s="203">
        <v>4.66</v>
      </c>
      <c r="AA11" s="203">
        <v>1.51</v>
      </c>
      <c r="AB11" s="203">
        <v>0</v>
      </c>
      <c r="AC11" s="203">
        <v>16.8</v>
      </c>
      <c r="AD11" s="203">
        <v>0</v>
      </c>
      <c r="AE11" s="203">
        <v>0</v>
      </c>
      <c r="AF11" s="203">
        <v>0</v>
      </c>
      <c r="AG11" s="203">
        <v>43.85</v>
      </c>
      <c r="AH11" s="203">
        <v>0</v>
      </c>
      <c r="AI11" s="203">
        <v>43.85</v>
      </c>
      <c r="AJ11" s="203">
        <v>0</v>
      </c>
      <c r="AK11" s="203">
        <v>10.91</v>
      </c>
      <c r="AL11" s="203">
        <v>0</v>
      </c>
      <c r="AM11" s="203">
        <v>0</v>
      </c>
      <c r="AN11" s="203">
        <v>0</v>
      </c>
      <c r="AO11" s="203">
        <v>303.52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3.76</v>
      </c>
      <c r="AV11" s="203">
        <v>0.18</v>
      </c>
      <c r="AW11" s="203">
        <v>0</v>
      </c>
      <c r="AX11" s="203">
        <v>0</v>
      </c>
      <c r="AY11" s="203">
        <v>0.23</v>
      </c>
    </row>
    <row r="12" spans="1:51">
      <c r="A12" t="s">
        <v>54</v>
      </c>
      <c r="B12" s="203">
        <v>0</v>
      </c>
      <c r="C12" s="203">
        <v>0</v>
      </c>
      <c r="D12" s="203">
        <v>25</v>
      </c>
      <c r="E12" s="203">
        <v>0</v>
      </c>
      <c r="F12" s="203">
        <v>0</v>
      </c>
      <c r="G12" s="203">
        <v>39.659999999999997</v>
      </c>
      <c r="H12" s="203">
        <v>0</v>
      </c>
      <c r="I12" s="203">
        <v>0</v>
      </c>
      <c r="J12" s="203">
        <v>34.61</v>
      </c>
      <c r="K12" s="203">
        <v>243.53</v>
      </c>
      <c r="L12" s="203">
        <v>9.32</v>
      </c>
      <c r="M12" s="203">
        <v>2.81</v>
      </c>
      <c r="N12" s="203">
        <v>2.09</v>
      </c>
      <c r="O12" s="203">
        <v>2.93</v>
      </c>
      <c r="P12" s="203">
        <v>1.62</v>
      </c>
      <c r="Q12" s="203">
        <v>0.36</v>
      </c>
      <c r="R12" s="203">
        <v>0.76</v>
      </c>
      <c r="S12" s="203">
        <v>0.46</v>
      </c>
      <c r="T12" s="203">
        <v>0.25</v>
      </c>
      <c r="U12" s="203">
        <v>1.57</v>
      </c>
      <c r="V12" s="203">
        <v>0.23</v>
      </c>
      <c r="W12" s="203">
        <v>0.77</v>
      </c>
      <c r="X12" s="203">
        <v>2.48</v>
      </c>
      <c r="Y12" s="203">
        <v>0</v>
      </c>
      <c r="Z12" s="203">
        <v>4.66</v>
      </c>
      <c r="AA12" s="203">
        <v>1.51</v>
      </c>
      <c r="AB12" s="203">
        <v>0</v>
      </c>
      <c r="AC12" s="203">
        <v>16.8</v>
      </c>
      <c r="AD12" s="203">
        <v>0</v>
      </c>
      <c r="AE12" s="203">
        <v>0</v>
      </c>
      <c r="AF12" s="203">
        <v>0</v>
      </c>
      <c r="AG12" s="203">
        <v>43.85</v>
      </c>
      <c r="AH12" s="203">
        <v>0</v>
      </c>
      <c r="AI12" s="203">
        <v>43.85</v>
      </c>
      <c r="AJ12" s="203">
        <v>0</v>
      </c>
      <c r="AK12" s="203">
        <v>10.91</v>
      </c>
      <c r="AL12" s="203">
        <v>0</v>
      </c>
      <c r="AM12" s="203">
        <v>0</v>
      </c>
      <c r="AN12" s="203">
        <v>0</v>
      </c>
      <c r="AO12" s="203">
        <v>303.52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3.76</v>
      </c>
      <c r="AV12" s="203">
        <v>0.18</v>
      </c>
      <c r="AW12" s="203">
        <v>0</v>
      </c>
      <c r="AX12" s="203">
        <v>0</v>
      </c>
      <c r="AY12" s="203">
        <v>0.23</v>
      </c>
    </row>
    <row r="13" spans="1:51">
      <c r="A13" t="s">
        <v>55</v>
      </c>
      <c r="B13" s="203">
        <v>0</v>
      </c>
      <c r="C13" s="203">
        <v>0</v>
      </c>
      <c r="D13" s="203">
        <v>25</v>
      </c>
      <c r="E13" s="203">
        <v>0</v>
      </c>
      <c r="F13" s="203">
        <v>0</v>
      </c>
      <c r="G13" s="203">
        <v>39.659999999999997</v>
      </c>
      <c r="H13" s="203">
        <v>0</v>
      </c>
      <c r="I13" s="203">
        <v>0</v>
      </c>
      <c r="J13" s="203">
        <v>34.61</v>
      </c>
      <c r="K13" s="203">
        <v>243.53</v>
      </c>
      <c r="L13" s="203">
        <v>9.32</v>
      </c>
      <c r="M13" s="203">
        <v>2.81</v>
      </c>
      <c r="N13" s="203">
        <v>2.09</v>
      </c>
      <c r="O13" s="203">
        <v>2.93</v>
      </c>
      <c r="P13" s="203">
        <v>1.62</v>
      </c>
      <c r="Q13" s="203">
        <v>4.37</v>
      </c>
      <c r="R13" s="203">
        <v>9.32</v>
      </c>
      <c r="S13" s="203">
        <v>5.37</v>
      </c>
      <c r="T13" s="203">
        <v>0.25</v>
      </c>
      <c r="U13" s="203">
        <v>1.96</v>
      </c>
      <c r="V13" s="203">
        <v>0.23</v>
      </c>
      <c r="W13" s="203">
        <v>0.77</v>
      </c>
      <c r="X13" s="203">
        <v>2.48</v>
      </c>
      <c r="Y13" s="203">
        <v>0</v>
      </c>
      <c r="Z13" s="203">
        <v>4.66</v>
      </c>
      <c r="AA13" s="203">
        <v>1.51</v>
      </c>
      <c r="AB13" s="203">
        <v>0</v>
      </c>
      <c r="AC13" s="203">
        <v>16.8</v>
      </c>
      <c r="AD13" s="203">
        <v>0</v>
      </c>
      <c r="AE13" s="203">
        <v>0</v>
      </c>
      <c r="AF13" s="203">
        <v>0</v>
      </c>
      <c r="AG13" s="203">
        <v>43.85</v>
      </c>
      <c r="AH13" s="203">
        <v>0</v>
      </c>
      <c r="AI13" s="203">
        <v>43.85</v>
      </c>
      <c r="AJ13" s="203">
        <v>0</v>
      </c>
      <c r="AK13" s="203">
        <v>10.91</v>
      </c>
      <c r="AL13" s="203">
        <v>0</v>
      </c>
      <c r="AM13" s="203">
        <v>0</v>
      </c>
      <c r="AN13" s="203">
        <v>0</v>
      </c>
      <c r="AO13" s="203">
        <v>303.52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3.76</v>
      </c>
      <c r="AV13" s="203">
        <v>0.18</v>
      </c>
      <c r="AW13" s="203">
        <v>0</v>
      </c>
      <c r="AX13" s="203">
        <v>0</v>
      </c>
      <c r="AY13" s="203">
        <v>0.23</v>
      </c>
    </row>
    <row r="14" spans="1:51">
      <c r="A14" t="s">
        <v>56</v>
      </c>
      <c r="B14" s="203">
        <v>0</v>
      </c>
      <c r="C14" s="203">
        <v>0</v>
      </c>
      <c r="D14" s="203">
        <v>25</v>
      </c>
      <c r="E14" s="203">
        <v>0</v>
      </c>
      <c r="F14" s="203">
        <v>0</v>
      </c>
      <c r="G14" s="203">
        <v>39.659999999999997</v>
      </c>
      <c r="H14" s="203">
        <v>0</v>
      </c>
      <c r="I14" s="203">
        <v>0</v>
      </c>
      <c r="J14" s="203">
        <v>34.61</v>
      </c>
      <c r="K14" s="203">
        <v>243.53</v>
      </c>
      <c r="L14" s="203">
        <v>9.32</v>
      </c>
      <c r="M14" s="203">
        <v>2.81</v>
      </c>
      <c r="N14" s="203">
        <v>2.09</v>
      </c>
      <c r="O14" s="203">
        <v>2.93</v>
      </c>
      <c r="P14" s="203">
        <v>1.62</v>
      </c>
      <c r="Q14" s="203">
        <v>4.37</v>
      </c>
      <c r="R14" s="203">
        <v>9.32</v>
      </c>
      <c r="S14" s="203">
        <v>5.37</v>
      </c>
      <c r="T14" s="203">
        <v>0.25</v>
      </c>
      <c r="U14" s="203">
        <v>1.96</v>
      </c>
      <c r="V14" s="203">
        <v>0.23</v>
      </c>
      <c r="W14" s="203">
        <v>0.77</v>
      </c>
      <c r="X14" s="203">
        <v>2.48</v>
      </c>
      <c r="Y14" s="203">
        <v>0</v>
      </c>
      <c r="Z14" s="203">
        <v>4.66</v>
      </c>
      <c r="AA14" s="203">
        <v>1.51</v>
      </c>
      <c r="AB14" s="203">
        <v>0</v>
      </c>
      <c r="AC14" s="203">
        <v>16.8</v>
      </c>
      <c r="AD14" s="203">
        <v>0</v>
      </c>
      <c r="AE14" s="203">
        <v>0</v>
      </c>
      <c r="AF14" s="203">
        <v>0</v>
      </c>
      <c r="AG14" s="203">
        <v>43.85</v>
      </c>
      <c r="AH14" s="203">
        <v>0</v>
      </c>
      <c r="AI14" s="203">
        <v>43.85</v>
      </c>
      <c r="AJ14" s="203">
        <v>0</v>
      </c>
      <c r="AK14" s="203">
        <v>10.91</v>
      </c>
      <c r="AL14" s="203">
        <v>0</v>
      </c>
      <c r="AM14" s="203">
        <v>0</v>
      </c>
      <c r="AN14" s="203">
        <v>0</v>
      </c>
      <c r="AO14" s="203">
        <v>303.52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3.76</v>
      </c>
      <c r="AV14" s="203">
        <v>0.18</v>
      </c>
      <c r="AW14" s="203">
        <v>0</v>
      </c>
      <c r="AX14" s="203">
        <v>0</v>
      </c>
      <c r="AY14" s="203">
        <v>0.23</v>
      </c>
    </row>
    <row r="15" spans="1:51">
      <c r="A15" t="s">
        <v>57</v>
      </c>
      <c r="B15" s="203">
        <v>0</v>
      </c>
      <c r="C15" s="203">
        <v>0</v>
      </c>
      <c r="D15" s="203">
        <v>25.13</v>
      </c>
      <c r="E15" s="203">
        <v>0</v>
      </c>
      <c r="F15" s="203">
        <v>0</v>
      </c>
      <c r="G15" s="203">
        <v>39.659999999999997</v>
      </c>
      <c r="H15" s="203">
        <v>0</v>
      </c>
      <c r="I15" s="203">
        <v>0</v>
      </c>
      <c r="J15" s="203">
        <v>34.61</v>
      </c>
      <c r="K15" s="203">
        <v>243.53</v>
      </c>
      <c r="L15" s="203">
        <v>9.32</v>
      </c>
      <c r="M15" s="203">
        <v>2.81</v>
      </c>
      <c r="N15" s="203">
        <v>2.09</v>
      </c>
      <c r="O15" s="203">
        <v>2.93</v>
      </c>
      <c r="P15" s="203">
        <v>1.62</v>
      </c>
      <c r="Q15" s="203">
        <v>4.37</v>
      </c>
      <c r="R15" s="203">
        <v>9.32</v>
      </c>
      <c r="S15" s="203">
        <v>5.37</v>
      </c>
      <c r="T15" s="203">
        <v>0.25</v>
      </c>
      <c r="U15" s="203">
        <v>1.96</v>
      </c>
      <c r="V15" s="203">
        <v>0.23</v>
      </c>
      <c r="W15" s="203">
        <v>0.77</v>
      </c>
      <c r="X15" s="203">
        <v>2.48</v>
      </c>
      <c r="Y15" s="203">
        <v>0</v>
      </c>
      <c r="Z15" s="203">
        <v>4.66</v>
      </c>
      <c r="AA15" s="203">
        <v>1.51</v>
      </c>
      <c r="AB15" s="203">
        <v>0</v>
      </c>
      <c r="AC15" s="203">
        <v>16.8</v>
      </c>
      <c r="AD15" s="203">
        <v>0</v>
      </c>
      <c r="AE15" s="203">
        <v>0</v>
      </c>
      <c r="AF15" s="203">
        <v>0</v>
      </c>
      <c r="AG15" s="203">
        <v>43.85</v>
      </c>
      <c r="AH15" s="203">
        <v>0</v>
      </c>
      <c r="AI15" s="203">
        <v>43.85</v>
      </c>
      <c r="AJ15" s="203">
        <v>0</v>
      </c>
      <c r="AK15" s="203">
        <v>10.91</v>
      </c>
      <c r="AL15" s="203">
        <v>0</v>
      </c>
      <c r="AM15" s="203">
        <v>0</v>
      </c>
      <c r="AN15" s="203">
        <v>0</v>
      </c>
      <c r="AO15" s="203">
        <v>303.52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3.76</v>
      </c>
      <c r="AV15" s="203">
        <v>0.18</v>
      </c>
      <c r="AW15" s="203">
        <v>0</v>
      </c>
      <c r="AX15" s="203">
        <v>0</v>
      </c>
      <c r="AY15" s="203">
        <v>0.23</v>
      </c>
    </row>
    <row r="16" spans="1:51">
      <c r="A16" t="s">
        <v>58</v>
      </c>
      <c r="B16" s="203">
        <v>0</v>
      </c>
      <c r="C16" s="203">
        <v>0</v>
      </c>
      <c r="D16" s="203">
        <v>25.31</v>
      </c>
      <c r="E16" s="203">
        <v>0</v>
      </c>
      <c r="F16" s="203">
        <v>0</v>
      </c>
      <c r="G16" s="203">
        <v>39.659999999999997</v>
      </c>
      <c r="H16" s="203">
        <v>0</v>
      </c>
      <c r="I16" s="203">
        <v>0</v>
      </c>
      <c r="J16" s="203">
        <v>34.61</v>
      </c>
      <c r="K16" s="203">
        <v>243.53</v>
      </c>
      <c r="L16" s="203">
        <v>9.32</v>
      </c>
      <c r="M16" s="203">
        <v>2.81</v>
      </c>
      <c r="N16" s="203">
        <v>2.09</v>
      </c>
      <c r="O16" s="203">
        <v>2.93</v>
      </c>
      <c r="P16" s="203">
        <v>1.62</v>
      </c>
      <c r="Q16" s="203">
        <v>4.37</v>
      </c>
      <c r="R16" s="203">
        <v>9.32</v>
      </c>
      <c r="S16" s="203">
        <v>5.37</v>
      </c>
      <c r="T16" s="203">
        <v>0.25</v>
      </c>
      <c r="U16" s="203">
        <v>1.96</v>
      </c>
      <c r="V16" s="203">
        <v>0.23</v>
      </c>
      <c r="W16" s="203">
        <v>0.77</v>
      </c>
      <c r="X16" s="203">
        <v>2.48</v>
      </c>
      <c r="Y16" s="203">
        <v>0</v>
      </c>
      <c r="Z16" s="203">
        <v>4.66</v>
      </c>
      <c r="AA16" s="203">
        <v>1.51</v>
      </c>
      <c r="AB16" s="203">
        <v>0</v>
      </c>
      <c r="AC16" s="203">
        <v>16.8</v>
      </c>
      <c r="AD16" s="203">
        <v>0</v>
      </c>
      <c r="AE16" s="203">
        <v>0</v>
      </c>
      <c r="AF16" s="203">
        <v>0</v>
      </c>
      <c r="AG16" s="203">
        <v>43.85</v>
      </c>
      <c r="AH16" s="203">
        <v>0</v>
      </c>
      <c r="AI16" s="203">
        <v>43.85</v>
      </c>
      <c r="AJ16" s="203">
        <v>0</v>
      </c>
      <c r="AK16" s="203">
        <v>10.91</v>
      </c>
      <c r="AL16" s="203">
        <v>0</v>
      </c>
      <c r="AM16" s="203">
        <v>0</v>
      </c>
      <c r="AN16" s="203">
        <v>0</v>
      </c>
      <c r="AO16" s="203">
        <v>303.52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3.76</v>
      </c>
      <c r="AV16" s="203">
        <v>0.18</v>
      </c>
      <c r="AW16" s="203">
        <v>0</v>
      </c>
      <c r="AX16" s="203">
        <v>0</v>
      </c>
      <c r="AY16" s="203">
        <v>0.23</v>
      </c>
    </row>
    <row r="17" spans="1:51">
      <c r="A17" t="s">
        <v>59</v>
      </c>
      <c r="B17" s="203">
        <v>0</v>
      </c>
      <c r="C17" s="203">
        <v>0</v>
      </c>
      <c r="D17" s="203">
        <v>25.31</v>
      </c>
      <c r="E17" s="203">
        <v>0</v>
      </c>
      <c r="F17" s="203">
        <v>0</v>
      </c>
      <c r="G17" s="203">
        <v>39.659999999999997</v>
      </c>
      <c r="H17" s="203">
        <v>0</v>
      </c>
      <c r="I17" s="203">
        <v>0</v>
      </c>
      <c r="J17" s="203">
        <v>34.61</v>
      </c>
      <c r="K17" s="203">
        <v>243.42</v>
      </c>
      <c r="L17" s="203">
        <v>9.32</v>
      </c>
      <c r="M17" s="203">
        <v>2.81</v>
      </c>
      <c r="N17" s="203">
        <v>2.09</v>
      </c>
      <c r="O17" s="203">
        <v>2.93</v>
      </c>
      <c r="P17" s="203">
        <v>1.62</v>
      </c>
      <c r="Q17" s="203">
        <v>4.37</v>
      </c>
      <c r="R17" s="203">
        <v>9.32</v>
      </c>
      <c r="S17" s="203">
        <v>5.37</v>
      </c>
      <c r="T17" s="203">
        <v>0.25</v>
      </c>
      <c r="U17" s="203">
        <v>1.96</v>
      </c>
      <c r="V17" s="203">
        <v>0.23</v>
      </c>
      <c r="W17" s="203">
        <v>0.77</v>
      </c>
      <c r="X17" s="203">
        <v>2.48</v>
      </c>
      <c r="Y17" s="203">
        <v>0</v>
      </c>
      <c r="Z17" s="203">
        <v>4.66</v>
      </c>
      <c r="AA17" s="203">
        <v>1.51</v>
      </c>
      <c r="AB17" s="203">
        <v>0</v>
      </c>
      <c r="AC17" s="203">
        <v>16.8</v>
      </c>
      <c r="AD17" s="203">
        <v>0</v>
      </c>
      <c r="AE17" s="203">
        <v>0</v>
      </c>
      <c r="AF17" s="203">
        <v>0</v>
      </c>
      <c r="AG17" s="203">
        <v>43.85</v>
      </c>
      <c r="AH17" s="203">
        <v>0</v>
      </c>
      <c r="AI17" s="203">
        <v>43.85</v>
      </c>
      <c r="AJ17" s="203">
        <v>0</v>
      </c>
      <c r="AK17" s="203">
        <v>10.91</v>
      </c>
      <c r="AL17" s="203">
        <v>0</v>
      </c>
      <c r="AM17" s="203">
        <v>0</v>
      </c>
      <c r="AN17" s="203">
        <v>0</v>
      </c>
      <c r="AO17" s="203">
        <v>303.52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3.76</v>
      </c>
      <c r="AV17" s="203">
        <v>0.18</v>
      </c>
      <c r="AW17" s="203">
        <v>0</v>
      </c>
      <c r="AX17" s="203">
        <v>0</v>
      </c>
      <c r="AY17" s="203">
        <v>0.23</v>
      </c>
    </row>
    <row r="18" spans="1:51">
      <c r="A18" t="s">
        <v>60</v>
      </c>
      <c r="B18" s="203">
        <v>0</v>
      </c>
      <c r="C18" s="203">
        <v>0</v>
      </c>
      <c r="D18" s="203">
        <v>25.31</v>
      </c>
      <c r="E18" s="203">
        <v>0</v>
      </c>
      <c r="F18" s="203">
        <v>0</v>
      </c>
      <c r="G18" s="203">
        <v>39.659999999999997</v>
      </c>
      <c r="H18" s="203">
        <v>0</v>
      </c>
      <c r="I18" s="203">
        <v>0</v>
      </c>
      <c r="J18" s="203">
        <v>34.61</v>
      </c>
      <c r="K18" s="203">
        <v>243.42</v>
      </c>
      <c r="L18" s="203">
        <v>9.32</v>
      </c>
      <c r="M18" s="203">
        <v>2.81</v>
      </c>
      <c r="N18" s="203">
        <v>2.09</v>
      </c>
      <c r="O18" s="203">
        <v>2.93</v>
      </c>
      <c r="P18" s="203">
        <v>1.62</v>
      </c>
      <c r="Q18" s="203">
        <v>4.37</v>
      </c>
      <c r="R18" s="203">
        <v>9.32</v>
      </c>
      <c r="S18" s="203">
        <v>5.37</v>
      </c>
      <c r="T18" s="203">
        <v>0.25</v>
      </c>
      <c r="U18" s="203">
        <v>1.96</v>
      </c>
      <c r="V18" s="203">
        <v>0.23</v>
      </c>
      <c r="W18" s="203">
        <v>0.77</v>
      </c>
      <c r="X18" s="203">
        <v>2.48</v>
      </c>
      <c r="Y18" s="203">
        <v>0</v>
      </c>
      <c r="Z18" s="203">
        <v>4.66</v>
      </c>
      <c r="AA18" s="203">
        <v>1.51</v>
      </c>
      <c r="AB18" s="203">
        <v>0</v>
      </c>
      <c r="AC18" s="203">
        <v>16.8</v>
      </c>
      <c r="AD18" s="203">
        <v>0</v>
      </c>
      <c r="AE18" s="203">
        <v>0</v>
      </c>
      <c r="AF18" s="203">
        <v>0</v>
      </c>
      <c r="AG18" s="203">
        <v>43.85</v>
      </c>
      <c r="AH18" s="203">
        <v>0</v>
      </c>
      <c r="AI18" s="203">
        <v>43.85</v>
      </c>
      <c r="AJ18" s="203">
        <v>0</v>
      </c>
      <c r="AK18" s="203">
        <v>10.91</v>
      </c>
      <c r="AL18" s="203">
        <v>0</v>
      </c>
      <c r="AM18" s="203">
        <v>0</v>
      </c>
      <c r="AN18" s="203">
        <v>0</v>
      </c>
      <c r="AO18" s="203">
        <v>303.52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3.76</v>
      </c>
      <c r="AV18" s="203">
        <v>0.18</v>
      </c>
      <c r="AW18" s="203">
        <v>0</v>
      </c>
      <c r="AX18" s="203">
        <v>0</v>
      </c>
      <c r="AY18" s="203">
        <v>0.23</v>
      </c>
    </row>
    <row r="19" spans="1:51">
      <c r="A19" t="s">
        <v>61</v>
      </c>
      <c r="B19" s="203">
        <v>0</v>
      </c>
      <c r="C19" s="203">
        <v>0</v>
      </c>
      <c r="D19" s="203">
        <v>25.31</v>
      </c>
      <c r="E19" s="203">
        <v>0</v>
      </c>
      <c r="F19" s="203">
        <v>0</v>
      </c>
      <c r="G19" s="203">
        <v>39.659999999999997</v>
      </c>
      <c r="H19" s="203">
        <v>0</v>
      </c>
      <c r="I19" s="203">
        <v>0</v>
      </c>
      <c r="J19" s="203">
        <v>34.61</v>
      </c>
      <c r="K19" s="203">
        <v>243.42</v>
      </c>
      <c r="L19" s="203">
        <v>9.32</v>
      </c>
      <c r="M19" s="203">
        <v>2.81</v>
      </c>
      <c r="N19" s="203">
        <v>2.09</v>
      </c>
      <c r="O19" s="203">
        <v>2.93</v>
      </c>
      <c r="P19" s="203">
        <v>1.62</v>
      </c>
      <c r="Q19" s="203">
        <v>4.37</v>
      </c>
      <c r="R19" s="203">
        <v>9.32</v>
      </c>
      <c r="S19" s="203">
        <v>5.37</v>
      </c>
      <c r="T19" s="203">
        <v>0.25</v>
      </c>
      <c r="U19" s="203">
        <v>1.96</v>
      </c>
      <c r="V19" s="203">
        <v>0.23</v>
      </c>
      <c r="W19" s="203">
        <v>0.77</v>
      </c>
      <c r="X19" s="203">
        <v>2.48</v>
      </c>
      <c r="Y19" s="203">
        <v>0</v>
      </c>
      <c r="Z19" s="203">
        <v>4.66</v>
      </c>
      <c r="AA19" s="203">
        <v>1.51</v>
      </c>
      <c r="AB19" s="203">
        <v>0</v>
      </c>
      <c r="AC19" s="203">
        <v>16.38</v>
      </c>
      <c r="AD19" s="203">
        <v>0</v>
      </c>
      <c r="AE19" s="203">
        <v>0</v>
      </c>
      <c r="AF19" s="203">
        <v>0</v>
      </c>
      <c r="AG19" s="203">
        <v>43.85</v>
      </c>
      <c r="AH19" s="203">
        <v>0</v>
      </c>
      <c r="AI19" s="203">
        <v>43.85</v>
      </c>
      <c r="AJ19" s="203">
        <v>0</v>
      </c>
      <c r="AK19" s="203">
        <v>10.91</v>
      </c>
      <c r="AL19" s="203">
        <v>0</v>
      </c>
      <c r="AM19" s="203">
        <v>0</v>
      </c>
      <c r="AN19" s="203">
        <v>0</v>
      </c>
      <c r="AO19" s="203">
        <v>303.52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3.76</v>
      </c>
      <c r="AV19" s="203">
        <v>0.18</v>
      </c>
      <c r="AW19" s="203">
        <v>0</v>
      </c>
      <c r="AX19" s="203">
        <v>0</v>
      </c>
      <c r="AY19" s="203">
        <v>0.23</v>
      </c>
    </row>
    <row r="20" spans="1:51">
      <c r="A20" t="s">
        <v>62</v>
      </c>
      <c r="B20" s="203">
        <v>0</v>
      </c>
      <c r="C20" s="203">
        <v>0</v>
      </c>
      <c r="D20" s="203">
        <v>25.31</v>
      </c>
      <c r="E20" s="203">
        <v>0</v>
      </c>
      <c r="F20" s="203">
        <v>0</v>
      </c>
      <c r="G20" s="203">
        <v>39.659999999999997</v>
      </c>
      <c r="H20" s="203">
        <v>0</v>
      </c>
      <c r="I20" s="203">
        <v>0</v>
      </c>
      <c r="J20" s="203">
        <v>34.61</v>
      </c>
      <c r="K20" s="203">
        <v>243.42</v>
      </c>
      <c r="L20" s="203">
        <v>9.32</v>
      </c>
      <c r="M20" s="203">
        <v>2.81</v>
      </c>
      <c r="N20" s="203">
        <v>2.09</v>
      </c>
      <c r="O20" s="203">
        <v>2.93</v>
      </c>
      <c r="P20" s="203">
        <v>1.62</v>
      </c>
      <c r="Q20" s="203">
        <v>4.37</v>
      </c>
      <c r="R20" s="203">
        <v>9.32</v>
      </c>
      <c r="S20" s="203">
        <v>5.37</v>
      </c>
      <c r="T20" s="203">
        <v>0.25</v>
      </c>
      <c r="U20" s="203">
        <v>1.96</v>
      </c>
      <c r="V20" s="203">
        <v>0.23</v>
      </c>
      <c r="W20" s="203">
        <v>0.77</v>
      </c>
      <c r="X20" s="203">
        <v>2.48</v>
      </c>
      <c r="Y20" s="203">
        <v>0</v>
      </c>
      <c r="Z20" s="203">
        <v>4.66</v>
      </c>
      <c r="AA20" s="203">
        <v>1.51</v>
      </c>
      <c r="AB20" s="203">
        <v>0</v>
      </c>
      <c r="AC20" s="203">
        <v>16.38</v>
      </c>
      <c r="AD20" s="203">
        <v>0</v>
      </c>
      <c r="AE20" s="203">
        <v>0</v>
      </c>
      <c r="AF20" s="203">
        <v>0</v>
      </c>
      <c r="AG20" s="203">
        <v>43.85</v>
      </c>
      <c r="AH20" s="203">
        <v>0</v>
      </c>
      <c r="AI20" s="203">
        <v>43.85</v>
      </c>
      <c r="AJ20" s="203">
        <v>0</v>
      </c>
      <c r="AK20" s="203">
        <v>10.91</v>
      </c>
      <c r="AL20" s="203">
        <v>0</v>
      </c>
      <c r="AM20" s="203">
        <v>0</v>
      </c>
      <c r="AN20" s="203">
        <v>0</v>
      </c>
      <c r="AO20" s="203">
        <v>303.52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3.76</v>
      </c>
      <c r="AV20" s="203">
        <v>0.18</v>
      </c>
      <c r="AW20" s="203">
        <v>0</v>
      </c>
      <c r="AX20" s="203">
        <v>0</v>
      </c>
      <c r="AY20" s="203">
        <v>0.23</v>
      </c>
    </row>
    <row r="21" spans="1:51">
      <c r="A21" t="s">
        <v>63</v>
      </c>
      <c r="B21" s="203">
        <v>0</v>
      </c>
      <c r="C21" s="203">
        <v>0</v>
      </c>
      <c r="D21" s="203">
        <v>25.31</v>
      </c>
      <c r="E21" s="203">
        <v>0</v>
      </c>
      <c r="F21" s="203">
        <v>0</v>
      </c>
      <c r="G21" s="203">
        <v>39.659999999999997</v>
      </c>
      <c r="H21" s="203">
        <v>0</v>
      </c>
      <c r="I21" s="203">
        <v>0</v>
      </c>
      <c r="J21" s="203">
        <v>34.61</v>
      </c>
      <c r="K21" s="203">
        <v>271.12</v>
      </c>
      <c r="L21" s="203">
        <v>9.32</v>
      </c>
      <c r="M21" s="203">
        <v>2.81</v>
      </c>
      <c r="N21" s="203">
        <v>2.09</v>
      </c>
      <c r="O21" s="203">
        <v>2.93</v>
      </c>
      <c r="P21" s="203">
        <v>1.62</v>
      </c>
      <c r="Q21" s="203">
        <v>4.37</v>
      </c>
      <c r="R21" s="203">
        <v>9.32</v>
      </c>
      <c r="S21" s="203">
        <v>5.37</v>
      </c>
      <c r="T21" s="203">
        <v>0.25</v>
      </c>
      <c r="U21" s="203">
        <v>1.96</v>
      </c>
      <c r="V21" s="203">
        <v>0.23</v>
      </c>
      <c r="W21" s="203">
        <v>0.77</v>
      </c>
      <c r="X21" s="203">
        <v>2.48</v>
      </c>
      <c r="Y21" s="203">
        <v>0</v>
      </c>
      <c r="Z21" s="203">
        <v>4.66</v>
      </c>
      <c r="AA21" s="203">
        <v>1.51</v>
      </c>
      <c r="AB21" s="203">
        <v>0</v>
      </c>
      <c r="AC21" s="203">
        <v>16.38</v>
      </c>
      <c r="AD21" s="203">
        <v>0</v>
      </c>
      <c r="AE21" s="203">
        <v>0</v>
      </c>
      <c r="AF21" s="203">
        <v>0</v>
      </c>
      <c r="AG21" s="203">
        <v>43.85</v>
      </c>
      <c r="AH21" s="203">
        <v>0</v>
      </c>
      <c r="AI21" s="203">
        <v>43.85</v>
      </c>
      <c r="AJ21" s="203">
        <v>0</v>
      </c>
      <c r="AK21" s="203">
        <v>10.91</v>
      </c>
      <c r="AL21" s="203">
        <v>0</v>
      </c>
      <c r="AM21" s="203">
        <v>0</v>
      </c>
      <c r="AN21" s="203">
        <v>0</v>
      </c>
      <c r="AO21" s="203">
        <v>303.52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3.76</v>
      </c>
      <c r="AV21" s="203">
        <v>0.18</v>
      </c>
      <c r="AW21" s="203">
        <v>0</v>
      </c>
      <c r="AX21" s="203">
        <v>0</v>
      </c>
      <c r="AY21" s="203">
        <v>0.23</v>
      </c>
    </row>
    <row r="22" spans="1:51">
      <c r="A22" t="s">
        <v>64</v>
      </c>
      <c r="B22" s="203">
        <v>0</v>
      </c>
      <c r="C22" s="203">
        <v>0</v>
      </c>
      <c r="D22" s="203">
        <v>25.31</v>
      </c>
      <c r="E22" s="203">
        <v>0</v>
      </c>
      <c r="F22" s="203">
        <v>0</v>
      </c>
      <c r="G22" s="203">
        <v>39.659999999999997</v>
      </c>
      <c r="H22" s="203">
        <v>0</v>
      </c>
      <c r="I22" s="203">
        <v>0</v>
      </c>
      <c r="J22" s="203">
        <v>34.61</v>
      </c>
      <c r="K22" s="203">
        <v>243.53</v>
      </c>
      <c r="L22" s="203">
        <v>9.32</v>
      </c>
      <c r="M22" s="203">
        <v>2.81</v>
      </c>
      <c r="N22" s="203">
        <v>2.09</v>
      </c>
      <c r="O22" s="203">
        <v>2.93</v>
      </c>
      <c r="P22" s="203">
        <v>1.62</v>
      </c>
      <c r="Q22" s="203">
        <v>4.37</v>
      </c>
      <c r="R22" s="203">
        <v>9.32</v>
      </c>
      <c r="S22" s="203">
        <v>5.37</v>
      </c>
      <c r="T22" s="203">
        <v>0.25</v>
      </c>
      <c r="U22" s="203">
        <v>1.96</v>
      </c>
      <c r="V22" s="203">
        <v>0.23</v>
      </c>
      <c r="W22" s="203">
        <v>0.77</v>
      </c>
      <c r="X22" s="203">
        <v>2.48</v>
      </c>
      <c r="Y22" s="203">
        <v>0</v>
      </c>
      <c r="Z22" s="203">
        <v>4.66</v>
      </c>
      <c r="AA22" s="203">
        <v>1.51</v>
      </c>
      <c r="AB22" s="203">
        <v>0</v>
      </c>
      <c r="AC22" s="203">
        <v>16.38</v>
      </c>
      <c r="AD22" s="203">
        <v>0</v>
      </c>
      <c r="AE22" s="203">
        <v>0</v>
      </c>
      <c r="AF22" s="203">
        <v>0</v>
      </c>
      <c r="AG22" s="203">
        <v>43.85</v>
      </c>
      <c r="AH22" s="203">
        <v>0</v>
      </c>
      <c r="AI22" s="203">
        <v>43.85</v>
      </c>
      <c r="AJ22" s="203">
        <v>0</v>
      </c>
      <c r="AK22" s="203">
        <v>10.91</v>
      </c>
      <c r="AL22" s="203">
        <v>0</v>
      </c>
      <c r="AM22" s="203">
        <v>0</v>
      </c>
      <c r="AN22" s="203">
        <v>0</v>
      </c>
      <c r="AO22" s="203">
        <v>303.52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3.76</v>
      </c>
      <c r="AV22" s="203">
        <v>0.18</v>
      </c>
      <c r="AW22" s="203">
        <v>0</v>
      </c>
      <c r="AX22" s="203">
        <v>0</v>
      </c>
      <c r="AY22" s="203">
        <v>0.23</v>
      </c>
    </row>
    <row r="23" spans="1:51">
      <c r="A23" t="s">
        <v>65</v>
      </c>
      <c r="B23" s="203">
        <v>0</v>
      </c>
      <c r="C23" s="203">
        <v>0</v>
      </c>
      <c r="D23" s="203">
        <v>25.31</v>
      </c>
      <c r="E23" s="203">
        <v>0</v>
      </c>
      <c r="F23" s="203">
        <v>0</v>
      </c>
      <c r="G23" s="203">
        <v>39.659999999999997</v>
      </c>
      <c r="H23" s="203">
        <v>0</v>
      </c>
      <c r="I23" s="203">
        <v>0</v>
      </c>
      <c r="J23" s="203">
        <v>34.61</v>
      </c>
      <c r="K23" s="203">
        <v>243.53</v>
      </c>
      <c r="L23" s="203">
        <v>9.32</v>
      </c>
      <c r="M23" s="203">
        <v>2.81</v>
      </c>
      <c r="N23" s="203">
        <v>2.09</v>
      </c>
      <c r="O23" s="203">
        <v>2.93</v>
      </c>
      <c r="P23" s="203">
        <v>1.62</v>
      </c>
      <c r="Q23" s="203">
        <v>0.36</v>
      </c>
      <c r="R23" s="203">
        <v>0.76</v>
      </c>
      <c r="S23" s="203">
        <v>0.46</v>
      </c>
      <c r="T23" s="203">
        <v>0.25</v>
      </c>
      <c r="U23" s="203">
        <v>1.96</v>
      </c>
      <c r="V23" s="203">
        <v>0.23</v>
      </c>
      <c r="W23" s="203">
        <v>0.77</v>
      </c>
      <c r="X23" s="203">
        <v>2.48</v>
      </c>
      <c r="Y23" s="203">
        <v>0</v>
      </c>
      <c r="Z23" s="203">
        <v>4.66</v>
      </c>
      <c r="AA23" s="203">
        <v>1.51</v>
      </c>
      <c r="AB23" s="203">
        <v>0</v>
      </c>
      <c r="AC23" s="203">
        <v>16.38</v>
      </c>
      <c r="AD23" s="203">
        <v>0</v>
      </c>
      <c r="AE23" s="203">
        <v>0</v>
      </c>
      <c r="AF23" s="203">
        <v>0</v>
      </c>
      <c r="AG23" s="203">
        <v>43.85</v>
      </c>
      <c r="AH23" s="203">
        <v>0</v>
      </c>
      <c r="AI23" s="203">
        <v>43.85</v>
      </c>
      <c r="AJ23" s="203">
        <v>0</v>
      </c>
      <c r="AK23" s="203">
        <v>10.91</v>
      </c>
      <c r="AL23" s="203">
        <v>0</v>
      </c>
      <c r="AM23" s="203">
        <v>0</v>
      </c>
      <c r="AN23" s="203">
        <v>0</v>
      </c>
      <c r="AO23" s="203">
        <v>303.52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3.76</v>
      </c>
      <c r="AV23" s="203">
        <v>0.18</v>
      </c>
      <c r="AW23" s="203">
        <v>0</v>
      </c>
      <c r="AX23" s="203">
        <v>0.03</v>
      </c>
      <c r="AY23" s="203">
        <v>0.23</v>
      </c>
    </row>
    <row r="24" spans="1:51">
      <c r="A24" t="s">
        <v>66</v>
      </c>
      <c r="B24" s="203">
        <v>0</v>
      </c>
      <c r="C24" s="203">
        <v>0</v>
      </c>
      <c r="D24" s="203">
        <v>25.31</v>
      </c>
      <c r="E24" s="203">
        <v>0</v>
      </c>
      <c r="F24" s="203">
        <v>0</v>
      </c>
      <c r="G24" s="203">
        <v>39.659999999999997</v>
      </c>
      <c r="H24" s="203">
        <v>0</v>
      </c>
      <c r="I24" s="203">
        <v>0</v>
      </c>
      <c r="J24" s="203">
        <v>34.61</v>
      </c>
      <c r="K24" s="203">
        <v>200.24</v>
      </c>
      <c r="L24" s="203">
        <v>9.32</v>
      </c>
      <c r="M24" s="203">
        <v>2.81</v>
      </c>
      <c r="N24" s="203">
        <v>2.09</v>
      </c>
      <c r="O24" s="203">
        <v>2.93</v>
      </c>
      <c r="P24" s="203">
        <v>1.62</v>
      </c>
      <c r="Q24" s="203">
        <v>0.36</v>
      </c>
      <c r="R24" s="203">
        <v>0.76</v>
      </c>
      <c r="S24" s="203">
        <v>0.46</v>
      </c>
      <c r="T24" s="203">
        <v>0.25</v>
      </c>
      <c r="U24" s="203">
        <v>1.96</v>
      </c>
      <c r="V24" s="203">
        <v>0.23</v>
      </c>
      <c r="W24" s="203">
        <v>0.77</v>
      </c>
      <c r="X24" s="203">
        <v>2.48</v>
      </c>
      <c r="Y24" s="203">
        <v>0</v>
      </c>
      <c r="Z24" s="203">
        <v>4.66</v>
      </c>
      <c r="AA24" s="203">
        <v>1.51</v>
      </c>
      <c r="AB24" s="203">
        <v>0</v>
      </c>
      <c r="AC24" s="203">
        <v>16.38</v>
      </c>
      <c r="AD24" s="203">
        <v>0</v>
      </c>
      <c r="AE24" s="203">
        <v>0</v>
      </c>
      <c r="AF24" s="203">
        <v>0</v>
      </c>
      <c r="AG24" s="203">
        <v>43.85</v>
      </c>
      <c r="AH24" s="203">
        <v>0</v>
      </c>
      <c r="AI24" s="203">
        <v>43.85</v>
      </c>
      <c r="AJ24" s="203">
        <v>0</v>
      </c>
      <c r="AK24" s="203">
        <v>10.91</v>
      </c>
      <c r="AL24" s="203">
        <v>0</v>
      </c>
      <c r="AM24" s="203">
        <v>0</v>
      </c>
      <c r="AN24" s="203">
        <v>0</v>
      </c>
      <c r="AO24" s="203">
        <v>303.52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3.76</v>
      </c>
      <c r="AV24" s="203">
        <v>0.18</v>
      </c>
      <c r="AW24" s="203">
        <v>0</v>
      </c>
      <c r="AX24" s="203">
        <v>0.03</v>
      </c>
      <c r="AY24" s="203">
        <v>0.23</v>
      </c>
    </row>
    <row r="25" spans="1:51">
      <c r="A25" t="s">
        <v>67</v>
      </c>
      <c r="B25" s="203">
        <v>0</v>
      </c>
      <c r="C25" s="203">
        <v>0</v>
      </c>
      <c r="D25" s="203">
        <v>25.31</v>
      </c>
      <c r="E25" s="203">
        <v>0</v>
      </c>
      <c r="F25" s="203">
        <v>0</v>
      </c>
      <c r="G25" s="203">
        <v>39.659999999999997</v>
      </c>
      <c r="H25" s="203">
        <v>0</v>
      </c>
      <c r="I25" s="203">
        <v>0</v>
      </c>
      <c r="J25" s="203">
        <v>34.61</v>
      </c>
      <c r="K25" s="203">
        <v>195.43</v>
      </c>
      <c r="L25" s="203">
        <v>9.32</v>
      </c>
      <c r="M25" s="203">
        <v>2.81</v>
      </c>
      <c r="N25" s="203">
        <v>2.09</v>
      </c>
      <c r="O25" s="203">
        <v>2.93</v>
      </c>
      <c r="P25" s="203">
        <v>1.62</v>
      </c>
      <c r="Q25" s="203">
        <v>0.36</v>
      </c>
      <c r="R25" s="203">
        <v>0.76</v>
      </c>
      <c r="S25" s="203">
        <v>0.46</v>
      </c>
      <c r="T25" s="203">
        <v>0.25</v>
      </c>
      <c r="U25" s="203">
        <v>1.96</v>
      </c>
      <c r="V25" s="203">
        <v>0.23</v>
      </c>
      <c r="W25" s="203">
        <v>0.77</v>
      </c>
      <c r="X25" s="203">
        <v>2.48</v>
      </c>
      <c r="Y25" s="203">
        <v>0</v>
      </c>
      <c r="Z25" s="203">
        <v>4.66</v>
      </c>
      <c r="AA25" s="203">
        <v>1.51</v>
      </c>
      <c r="AB25" s="203">
        <v>0</v>
      </c>
      <c r="AC25" s="203">
        <v>16.38</v>
      </c>
      <c r="AD25" s="203">
        <v>0</v>
      </c>
      <c r="AE25" s="203">
        <v>0</v>
      </c>
      <c r="AF25" s="203">
        <v>0</v>
      </c>
      <c r="AG25" s="203">
        <v>43.85</v>
      </c>
      <c r="AH25" s="203">
        <v>0</v>
      </c>
      <c r="AI25" s="203">
        <v>43.85</v>
      </c>
      <c r="AJ25" s="203">
        <v>0</v>
      </c>
      <c r="AK25" s="203">
        <v>10.91</v>
      </c>
      <c r="AL25" s="203">
        <v>0</v>
      </c>
      <c r="AM25" s="203">
        <v>0</v>
      </c>
      <c r="AN25" s="203">
        <v>0</v>
      </c>
      <c r="AO25" s="203">
        <v>303.52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3.76</v>
      </c>
      <c r="AV25" s="203">
        <v>0.18</v>
      </c>
      <c r="AW25" s="203">
        <v>0</v>
      </c>
      <c r="AX25" s="203">
        <v>0.03</v>
      </c>
      <c r="AY25" s="203">
        <v>0.23</v>
      </c>
    </row>
    <row r="26" spans="1:51">
      <c r="A26" t="s">
        <v>68</v>
      </c>
      <c r="B26" s="203">
        <v>0</v>
      </c>
      <c r="C26" s="203">
        <v>0</v>
      </c>
      <c r="D26" s="203">
        <v>25.31</v>
      </c>
      <c r="E26" s="203">
        <v>0</v>
      </c>
      <c r="F26" s="203">
        <v>0</v>
      </c>
      <c r="G26" s="203">
        <v>39.659999999999997</v>
      </c>
      <c r="H26" s="203">
        <v>0</v>
      </c>
      <c r="I26" s="203">
        <v>0</v>
      </c>
      <c r="J26" s="203">
        <v>34.61</v>
      </c>
      <c r="K26" s="203">
        <v>176.2</v>
      </c>
      <c r="L26" s="203">
        <v>9.32</v>
      </c>
      <c r="M26" s="203">
        <v>2.81</v>
      </c>
      <c r="N26" s="203">
        <v>2.09</v>
      </c>
      <c r="O26" s="203">
        <v>2.93</v>
      </c>
      <c r="P26" s="203">
        <v>1.62</v>
      </c>
      <c r="Q26" s="203">
        <v>0.36</v>
      </c>
      <c r="R26" s="203">
        <v>0.76</v>
      </c>
      <c r="S26" s="203">
        <v>0.46</v>
      </c>
      <c r="T26" s="203">
        <v>0.25</v>
      </c>
      <c r="U26" s="203">
        <v>1.96</v>
      </c>
      <c r="V26" s="203">
        <v>0.23</v>
      </c>
      <c r="W26" s="203">
        <v>0.77</v>
      </c>
      <c r="X26" s="203">
        <v>2.48</v>
      </c>
      <c r="Y26" s="203">
        <v>0</v>
      </c>
      <c r="Z26" s="203">
        <v>4.66</v>
      </c>
      <c r="AA26" s="203">
        <v>1.51</v>
      </c>
      <c r="AB26" s="203">
        <v>0</v>
      </c>
      <c r="AC26" s="203">
        <v>16.38</v>
      </c>
      <c r="AD26" s="203">
        <v>0</v>
      </c>
      <c r="AE26" s="203">
        <v>0</v>
      </c>
      <c r="AF26" s="203">
        <v>0</v>
      </c>
      <c r="AG26" s="203">
        <v>43.85</v>
      </c>
      <c r="AH26" s="203">
        <v>0</v>
      </c>
      <c r="AI26" s="203">
        <v>43.85</v>
      </c>
      <c r="AJ26" s="203">
        <v>0</v>
      </c>
      <c r="AK26" s="203">
        <v>10.91</v>
      </c>
      <c r="AL26" s="203">
        <v>0</v>
      </c>
      <c r="AM26" s="203">
        <v>0</v>
      </c>
      <c r="AN26" s="203">
        <v>0</v>
      </c>
      <c r="AO26" s="203">
        <v>303.52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3.76</v>
      </c>
      <c r="AV26" s="203">
        <v>0.18</v>
      </c>
      <c r="AW26" s="203">
        <v>0</v>
      </c>
      <c r="AX26" s="203">
        <v>0.03</v>
      </c>
      <c r="AY26" s="203">
        <v>0.23</v>
      </c>
    </row>
    <row r="27" spans="1:51">
      <c r="A27" t="s">
        <v>69</v>
      </c>
      <c r="B27" s="203">
        <v>0</v>
      </c>
      <c r="C27" s="203">
        <v>0</v>
      </c>
      <c r="D27" s="203">
        <v>25.31</v>
      </c>
      <c r="E27" s="203">
        <v>0</v>
      </c>
      <c r="F27" s="203">
        <v>0</v>
      </c>
      <c r="G27" s="203">
        <v>39.659999999999997</v>
      </c>
      <c r="H27" s="203">
        <v>0</v>
      </c>
      <c r="I27" s="203">
        <v>0</v>
      </c>
      <c r="J27" s="203">
        <v>34.61</v>
      </c>
      <c r="K27" s="203">
        <v>192</v>
      </c>
      <c r="L27" s="203">
        <v>9.32</v>
      </c>
      <c r="M27" s="203">
        <v>2.81</v>
      </c>
      <c r="N27" s="203">
        <v>2.09</v>
      </c>
      <c r="O27" s="203">
        <v>2.93</v>
      </c>
      <c r="P27" s="203">
        <v>1.62</v>
      </c>
      <c r="Q27" s="203">
        <v>0.36</v>
      </c>
      <c r="R27" s="203">
        <v>0.76</v>
      </c>
      <c r="S27" s="203">
        <v>0.46</v>
      </c>
      <c r="T27" s="203">
        <v>0.25</v>
      </c>
      <c r="U27" s="203">
        <v>1.96</v>
      </c>
      <c r="V27" s="203">
        <v>0.23</v>
      </c>
      <c r="W27" s="203">
        <v>0.77</v>
      </c>
      <c r="X27" s="203">
        <v>2.48</v>
      </c>
      <c r="Y27" s="203">
        <v>0</v>
      </c>
      <c r="Z27" s="203">
        <v>4.66</v>
      </c>
      <c r="AA27" s="203">
        <v>1.51</v>
      </c>
      <c r="AB27" s="203">
        <v>0</v>
      </c>
      <c r="AC27" s="203">
        <v>16.38</v>
      </c>
      <c r="AD27" s="203">
        <v>0</v>
      </c>
      <c r="AE27" s="203">
        <v>0</v>
      </c>
      <c r="AF27" s="203">
        <v>0</v>
      </c>
      <c r="AG27" s="203">
        <v>43.85</v>
      </c>
      <c r="AH27" s="203">
        <v>0</v>
      </c>
      <c r="AI27" s="203">
        <v>43.85</v>
      </c>
      <c r="AJ27" s="203">
        <v>0</v>
      </c>
      <c r="AK27" s="203">
        <v>10.95</v>
      </c>
      <c r="AL27" s="203">
        <v>0</v>
      </c>
      <c r="AM27" s="203">
        <v>0</v>
      </c>
      <c r="AN27" s="203">
        <v>0</v>
      </c>
      <c r="AO27" s="203">
        <v>303.52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3.76</v>
      </c>
      <c r="AV27" s="203">
        <v>0.18</v>
      </c>
      <c r="AW27" s="203">
        <v>0</v>
      </c>
      <c r="AX27" s="203">
        <v>0.03</v>
      </c>
      <c r="AY27" s="203">
        <v>0.23</v>
      </c>
    </row>
    <row r="28" spans="1:51">
      <c r="A28" t="s">
        <v>70</v>
      </c>
      <c r="B28" s="203">
        <v>0</v>
      </c>
      <c r="C28" s="203">
        <v>0</v>
      </c>
      <c r="D28" s="203">
        <v>25.31</v>
      </c>
      <c r="E28" s="203">
        <v>0</v>
      </c>
      <c r="F28" s="203">
        <v>0</v>
      </c>
      <c r="G28" s="203">
        <v>39.659999999999997</v>
      </c>
      <c r="H28" s="203">
        <v>0</v>
      </c>
      <c r="I28" s="203">
        <v>0</v>
      </c>
      <c r="J28" s="203">
        <v>34.61</v>
      </c>
      <c r="K28" s="203">
        <v>168.87</v>
      </c>
      <c r="L28" s="203">
        <v>9.32</v>
      </c>
      <c r="M28" s="203">
        <v>2.81</v>
      </c>
      <c r="N28" s="203">
        <v>2.09</v>
      </c>
      <c r="O28" s="203">
        <v>2.93</v>
      </c>
      <c r="P28" s="203">
        <v>1.62</v>
      </c>
      <c r="Q28" s="203">
        <v>0.36</v>
      </c>
      <c r="R28" s="203">
        <v>0.76</v>
      </c>
      <c r="S28" s="203">
        <v>0.46</v>
      </c>
      <c r="T28" s="203">
        <v>0.25</v>
      </c>
      <c r="U28" s="203">
        <v>1.96</v>
      </c>
      <c r="V28" s="203">
        <v>0.23</v>
      </c>
      <c r="W28" s="203">
        <v>0.77</v>
      </c>
      <c r="X28" s="203">
        <v>2.48</v>
      </c>
      <c r="Y28" s="203">
        <v>0</v>
      </c>
      <c r="Z28" s="203">
        <v>4.66</v>
      </c>
      <c r="AA28" s="203">
        <v>1.51</v>
      </c>
      <c r="AB28" s="203">
        <v>0</v>
      </c>
      <c r="AC28" s="203">
        <v>16.38</v>
      </c>
      <c r="AD28" s="203">
        <v>0</v>
      </c>
      <c r="AE28" s="203">
        <v>0</v>
      </c>
      <c r="AF28" s="203">
        <v>0</v>
      </c>
      <c r="AG28" s="203">
        <v>43.85</v>
      </c>
      <c r="AH28" s="203">
        <v>0</v>
      </c>
      <c r="AI28" s="203">
        <v>43.85</v>
      </c>
      <c r="AJ28" s="203">
        <v>0</v>
      </c>
      <c r="AK28" s="203">
        <v>10.95</v>
      </c>
      <c r="AL28" s="203">
        <v>0</v>
      </c>
      <c r="AM28" s="203">
        <v>0</v>
      </c>
      <c r="AN28" s="203">
        <v>0</v>
      </c>
      <c r="AO28" s="203">
        <v>303.52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3.76</v>
      </c>
      <c r="AV28" s="203">
        <v>0.18</v>
      </c>
      <c r="AW28" s="203">
        <v>0</v>
      </c>
      <c r="AX28" s="203">
        <v>0.03</v>
      </c>
      <c r="AY28" s="203">
        <v>0.23</v>
      </c>
    </row>
    <row r="29" spans="1:51">
      <c r="A29" t="s">
        <v>71</v>
      </c>
      <c r="B29" s="203">
        <v>0</v>
      </c>
      <c r="C29" s="203">
        <v>0</v>
      </c>
      <c r="D29" s="203">
        <v>25.31</v>
      </c>
      <c r="E29" s="203">
        <v>0</v>
      </c>
      <c r="F29" s="203">
        <v>0</v>
      </c>
      <c r="G29" s="203">
        <v>39.659999999999997</v>
      </c>
      <c r="H29" s="203">
        <v>0</v>
      </c>
      <c r="I29" s="203">
        <v>0</v>
      </c>
      <c r="J29" s="203">
        <v>34.61</v>
      </c>
      <c r="K29" s="203">
        <v>168.87</v>
      </c>
      <c r="L29" s="203">
        <v>9.32</v>
      </c>
      <c r="M29" s="203">
        <v>2.81</v>
      </c>
      <c r="N29" s="203">
        <v>2.09</v>
      </c>
      <c r="O29" s="203">
        <v>2.93</v>
      </c>
      <c r="P29" s="203">
        <v>1.62</v>
      </c>
      <c r="Q29" s="203">
        <v>0.36</v>
      </c>
      <c r="R29" s="203">
        <v>0.76</v>
      </c>
      <c r="S29" s="203">
        <v>0.46</v>
      </c>
      <c r="T29" s="203">
        <v>0.25</v>
      </c>
      <c r="U29" s="203">
        <v>1.96</v>
      </c>
      <c r="V29" s="203">
        <v>0.23</v>
      </c>
      <c r="W29" s="203">
        <v>0.77</v>
      </c>
      <c r="X29" s="203">
        <v>2.48</v>
      </c>
      <c r="Y29" s="203">
        <v>0</v>
      </c>
      <c r="Z29" s="203">
        <v>4.66</v>
      </c>
      <c r="AA29" s="203">
        <v>1.51</v>
      </c>
      <c r="AB29" s="203">
        <v>0</v>
      </c>
      <c r="AC29" s="203">
        <v>16.38</v>
      </c>
      <c r="AD29" s="203">
        <v>0</v>
      </c>
      <c r="AE29" s="203">
        <v>0</v>
      </c>
      <c r="AF29" s="203">
        <v>0</v>
      </c>
      <c r="AG29" s="203">
        <v>43.85</v>
      </c>
      <c r="AH29" s="203">
        <v>0</v>
      </c>
      <c r="AI29" s="203">
        <v>43.85</v>
      </c>
      <c r="AJ29" s="203">
        <v>0</v>
      </c>
      <c r="AK29" s="203">
        <v>10.95</v>
      </c>
      <c r="AL29" s="203">
        <v>0</v>
      </c>
      <c r="AM29" s="203">
        <v>0</v>
      </c>
      <c r="AN29" s="203">
        <v>0</v>
      </c>
      <c r="AO29" s="203">
        <v>303.52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3.76</v>
      </c>
      <c r="AV29" s="203">
        <v>0.18</v>
      </c>
      <c r="AW29" s="203">
        <v>0</v>
      </c>
      <c r="AX29" s="203">
        <v>0.03</v>
      </c>
      <c r="AY29" s="203">
        <v>0.23</v>
      </c>
    </row>
    <row r="30" spans="1:51">
      <c r="A30" t="s">
        <v>72</v>
      </c>
      <c r="B30" s="203">
        <v>0</v>
      </c>
      <c r="C30" s="203">
        <v>0</v>
      </c>
      <c r="D30" s="203">
        <v>25.31</v>
      </c>
      <c r="E30" s="203">
        <v>0</v>
      </c>
      <c r="F30" s="203">
        <v>0</v>
      </c>
      <c r="G30" s="203">
        <v>39.659999999999997</v>
      </c>
      <c r="H30" s="203">
        <v>0</v>
      </c>
      <c r="I30" s="203">
        <v>0</v>
      </c>
      <c r="J30" s="203">
        <v>34.61</v>
      </c>
      <c r="K30" s="203">
        <v>161.69999999999999</v>
      </c>
      <c r="L30" s="203">
        <v>6.8</v>
      </c>
      <c r="M30" s="203">
        <v>2.81</v>
      </c>
      <c r="N30" s="203">
        <v>2.09</v>
      </c>
      <c r="O30" s="203">
        <v>2.93</v>
      </c>
      <c r="P30" s="203">
        <v>1.62</v>
      </c>
      <c r="Q30" s="203">
        <v>0.36</v>
      </c>
      <c r="R30" s="203">
        <v>0.76</v>
      </c>
      <c r="S30" s="203">
        <v>0.46</v>
      </c>
      <c r="T30" s="203">
        <v>0.25</v>
      </c>
      <c r="U30" s="203">
        <v>1.96</v>
      </c>
      <c r="V30" s="203">
        <v>0.23</v>
      </c>
      <c r="W30" s="203">
        <v>0.77</v>
      </c>
      <c r="X30" s="203">
        <v>2.48</v>
      </c>
      <c r="Y30" s="203">
        <v>0</v>
      </c>
      <c r="Z30" s="203">
        <v>4.66</v>
      </c>
      <c r="AA30" s="203">
        <v>1.51</v>
      </c>
      <c r="AB30" s="203">
        <v>0</v>
      </c>
      <c r="AC30" s="203">
        <v>16.38</v>
      </c>
      <c r="AD30" s="203">
        <v>0</v>
      </c>
      <c r="AE30" s="203">
        <v>0</v>
      </c>
      <c r="AF30" s="203">
        <v>0</v>
      </c>
      <c r="AG30" s="203">
        <v>43.85</v>
      </c>
      <c r="AH30" s="203">
        <v>0</v>
      </c>
      <c r="AI30" s="203">
        <v>43.85</v>
      </c>
      <c r="AJ30" s="203">
        <v>0</v>
      </c>
      <c r="AK30" s="203">
        <v>10.95</v>
      </c>
      <c r="AL30" s="203">
        <v>0</v>
      </c>
      <c r="AM30" s="203">
        <v>0</v>
      </c>
      <c r="AN30" s="203">
        <v>0</v>
      </c>
      <c r="AO30" s="203">
        <v>303.52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3.76</v>
      </c>
      <c r="AV30" s="203">
        <v>0.18</v>
      </c>
      <c r="AW30" s="203">
        <v>0</v>
      </c>
      <c r="AX30" s="203">
        <v>0.03</v>
      </c>
      <c r="AY30" s="203">
        <v>0.23</v>
      </c>
    </row>
    <row r="31" spans="1:51">
      <c r="A31" t="s">
        <v>73</v>
      </c>
      <c r="B31" s="203">
        <v>0</v>
      </c>
      <c r="C31" s="203">
        <v>0</v>
      </c>
      <c r="D31" s="203">
        <v>25.19</v>
      </c>
      <c r="E31" s="203">
        <v>0</v>
      </c>
      <c r="F31" s="203">
        <v>0</v>
      </c>
      <c r="G31" s="203">
        <v>39.659999999999997</v>
      </c>
      <c r="H31" s="203">
        <v>0</v>
      </c>
      <c r="I31" s="203">
        <v>0</v>
      </c>
      <c r="J31" s="203">
        <v>34.61</v>
      </c>
      <c r="K31" s="203">
        <v>243.53</v>
      </c>
      <c r="L31" s="203">
        <v>8.9</v>
      </c>
      <c r="M31" s="203">
        <v>2.81</v>
      </c>
      <c r="N31" s="203">
        <v>2.09</v>
      </c>
      <c r="O31" s="203">
        <v>2.93</v>
      </c>
      <c r="P31" s="203">
        <v>1.62</v>
      </c>
      <c r="Q31" s="203">
        <v>0.36</v>
      </c>
      <c r="R31" s="203">
        <v>0.76</v>
      </c>
      <c r="S31" s="203">
        <v>0.46</v>
      </c>
      <c r="T31" s="203">
        <v>0.25</v>
      </c>
      <c r="U31" s="203">
        <v>1.96</v>
      </c>
      <c r="V31" s="203">
        <v>0.23</v>
      </c>
      <c r="W31" s="203">
        <v>0.77</v>
      </c>
      <c r="X31" s="203">
        <v>2.48</v>
      </c>
      <c r="Y31" s="203">
        <v>0</v>
      </c>
      <c r="Z31" s="203">
        <v>4.66</v>
      </c>
      <c r="AA31" s="203">
        <v>1.51</v>
      </c>
      <c r="AB31" s="203">
        <v>0</v>
      </c>
      <c r="AC31" s="203">
        <v>16.8</v>
      </c>
      <c r="AD31" s="203">
        <v>0</v>
      </c>
      <c r="AE31" s="203">
        <v>0</v>
      </c>
      <c r="AF31" s="203">
        <v>0</v>
      </c>
      <c r="AG31" s="203">
        <v>43.85</v>
      </c>
      <c r="AH31" s="203">
        <v>0</v>
      </c>
      <c r="AI31" s="203">
        <v>43.85</v>
      </c>
      <c r="AJ31" s="203">
        <v>0</v>
      </c>
      <c r="AK31" s="203">
        <v>10.95</v>
      </c>
      <c r="AL31" s="203">
        <v>0</v>
      </c>
      <c r="AM31" s="203">
        <v>0</v>
      </c>
      <c r="AN31" s="203">
        <v>0</v>
      </c>
      <c r="AO31" s="203">
        <v>303.52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3.76</v>
      </c>
      <c r="AV31" s="203">
        <v>0.18</v>
      </c>
      <c r="AW31" s="203">
        <v>0</v>
      </c>
      <c r="AX31" s="203">
        <v>0.03</v>
      </c>
      <c r="AY31" s="203">
        <v>0.23</v>
      </c>
    </row>
    <row r="32" spans="1:51">
      <c r="A32" t="s">
        <v>74</v>
      </c>
      <c r="B32" s="203">
        <v>0</v>
      </c>
      <c r="C32" s="203">
        <v>0</v>
      </c>
      <c r="D32" s="203">
        <v>25.19</v>
      </c>
      <c r="E32" s="203">
        <v>0</v>
      </c>
      <c r="F32" s="203">
        <v>0</v>
      </c>
      <c r="G32" s="203">
        <v>39.659999999999997</v>
      </c>
      <c r="H32" s="203">
        <v>0</v>
      </c>
      <c r="I32" s="203">
        <v>0</v>
      </c>
      <c r="J32" s="203">
        <v>34.61</v>
      </c>
      <c r="K32" s="203">
        <v>211.37</v>
      </c>
      <c r="L32" s="203">
        <v>9.32</v>
      </c>
      <c r="M32" s="203">
        <v>2.81</v>
      </c>
      <c r="N32" s="203">
        <v>2.09</v>
      </c>
      <c r="O32" s="203">
        <v>2.93</v>
      </c>
      <c r="P32" s="203">
        <v>1.62</v>
      </c>
      <c r="Q32" s="203">
        <v>0.37</v>
      </c>
      <c r="R32" s="203">
        <v>0.76</v>
      </c>
      <c r="S32" s="203">
        <v>0.47</v>
      </c>
      <c r="T32" s="203">
        <v>7.0000000000000007E-2</v>
      </c>
      <c r="U32" s="203">
        <v>1.96</v>
      </c>
      <c r="V32" s="203">
        <v>0.23</v>
      </c>
      <c r="W32" s="203">
        <v>0.77</v>
      </c>
      <c r="X32" s="203">
        <v>2.48</v>
      </c>
      <c r="Y32" s="203">
        <v>0</v>
      </c>
      <c r="Z32" s="203">
        <v>4.66</v>
      </c>
      <c r="AA32" s="203">
        <v>1.51</v>
      </c>
      <c r="AB32" s="203">
        <v>0</v>
      </c>
      <c r="AC32" s="203">
        <v>16.8</v>
      </c>
      <c r="AD32" s="203">
        <v>0</v>
      </c>
      <c r="AE32" s="203">
        <v>0</v>
      </c>
      <c r="AF32" s="203">
        <v>0</v>
      </c>
      <c r="AG32" s="203">
        <v>43.85</v>
      </c>
      <c r="AH32" s="203">
        <v>0</v>
      </c>
      <c r="AI32" s="203">
        <v>43.85</v>
      </c>
      <c r="AJ32" s="203">
        <v>0</v>
      </c>
      <c r="AK32" s="203">
        <v>10.95</v>
      </c>
      <c r="AL32" s="203">
        <v>0</v>
      </c>
      <c r="AM32" s="203">
        <v>0</v>
      </c>
      <c r="AN32" s="203">
        <v>0</v>
      </c>
      <c r="AO32" s="203">
        <v>303.52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3.76</v>
      </c>
      <c r="AV32" s="203">
        <v>0.18</v>
      </c>
      <c r="AW32" s="203">
        <v>0</v>
      </c>
      <c r="AX32" s="203">
        <v>0.03</v>
      </c>
      <c r="AY32" s="203">
        <v>0.23</v>
      </c>
    </row>
    <row r="33" spans="1:51">
      <c r="A33" t="s">
        <v>75</v>
      </c>
      <c r="B33" s="203">
        <v>0</v>
      </c>
      <c r="C33" s="203">
        <v>0</v>
      </c>
      <c r="D33" s="203">
        <v>25.19</v>
      </c>
      <c r="E33" s="203">
        <v>0</v>
      </c>
      <c r="F33" s="203">
        <v>0</v>
      </c>
      <c r="G33" s="203">
        <v>39.659999999999997</v>
      </c>
      <c r="H33" s="203">
        <v>0</v>
      </c>
      <c r="I33" s="203">
        <v>0</v>
      </c>
      <c r="J33" s="203">
        <v>34.61</v>
      </c>
      <c r="K33" s="203">
        <v>241.36</v>
      </c>
      <c r="L33" s="203">
        <v>9.3699999999999992</v>
      </c>
      <c r="M33" s="203">
        <v>2.81</v>
      </c>
      <c r="N33" s="203">
        <v>2.09</v>
      </c>
      <c r="O33" s="203">
        <v>2.93</v>
      </c>
      <c r="P33" s="203">
        <v>1.62</v>
      </c>
      <c r="Q33" s="203">
        <v>0.37</v>
      </c>
      <c r="R33" s="203">
        <v>0.76</v>
      </c>
      <c r="S33" s="203">
        <v>0.47</v>
      </c>
      <c r="T33" s="203">
        <v>7.0000000000000007E-2</v>
      </c>
      <c r="U33" s="203">
        <v>1.96</v>
      </c>
      <c r="V33" s="203">
        <v>0</v>
      </c>
      <c r="W33" s="203">
        <v>0.51</v>
      </c>
      <c r="X33" s="203">
        <v>2.48</v>
      </c>
      <c r="Y33" s="203">
        <v>0</v>
      </c>
      <c r="Z33" s="203">
        <v>4.6500000000000004</v>
      </c>
      <c r="AA33" s="203">
        <v>1.51</v>
      </c>
      <c r="AB33" s="203">
        <v>0</v>
      </c>
      <c r="AC33" s="203">
        <v>16.8</v>
      </c>
      <c r="AD33" s="203">
        <v>0</v>
      </c>
      <c r="AE33" s="203">
        <v>0</v>
      </c>
      <c r="AF33" s="203">
        <v>0</v>
      </c>
      <c r="AG33" s="203">
        <v>43.85</v>
      </c>
      <c r="AH33" s="203">
        <v>0</v>
      </c>
      <c r="AI33" s="203">
        <v>43.85</v>
      </c>
      <c r="AJ33" s="203">
        <v>0</v>
      </c>
      <c r="AK33" s="203">
        <v>10.91</v>
      </c>
      <c r="AL33" s="203">
        <v>0</v>
      </c>
      <c r="AM33" s="203">
        <v>0</v>
      </c>
      <c r="AN33" s="203">
        <v>0</v>
      </c>
      <c r="AO33" s="203">
        <v>303.52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3.76</v>
      </c>
      <c r="AV33" s="203">
        <v>0.18</v>
      </c>
      <c r="AW33" s="203">
        <v>0</v>
      </c>
      <c r="AX33" s="203">
        <v>0.03</v>
      </c>
      <c r="AY33" s="203">
        <v>0.23</v>
      </c>
    </row>
    <row r="34" spans="1:51">
      <c r="A34" t="s">
        <v>76</v>
      </c>
      <c r="B34" s="203">
        <v>0</v>
      </c>
      <c r="C34" s="203">
        <v>0</v>
      </c>
      <c r="D34" s="203">
        <v>25.19</v>
      </c>
      <c r="E34" s="203">
        <v>0</v>
      </c>
      <c r="F34" s="203">
        <v>0</v>
      </c>
      <c r="G34" s="203">
        <v>39.659999999999997</v>
      </c>
      <c r="H34" s="203">
        <v>0</v>
      </c>
      <c r="I34" s="203">
        <v>0</v>
      </c>
      <c r="J34" s="203">
        <v>34.61</v>
      </c>
      <c r="K34" s="203">
        <v>241.36</v>
      </c>
      <c r="L34" s="203">
        <v>9.3699999999999992</v>
      </c>
      <c r="M34" s="203">
        <v>2.81</v>
      </c>
      <c r="N34" s="203">
        <v>2.09</v>
      </c>
      <c r="O34" s="203">
        <v>2.93</v>
      </c>
      <c r="P34" s="203">
        <v>1.62</v>
      </c>
      <c r="Q34" s="203">
        <v>4.51</v>
      </c>
      <c r="R34" s="203">
        <v>9.41</v>
      </c>
      <c r="S34" s="203">
        <v>5.58</v>
      </c>
      <c r="T34" s="203">
        <v>7.0000000000000007E-2</v>
      </c>
      <c r="U34" s="203">
        <v>1.96</v>
      </c>
      <c r="V34" s="203">
        <v>0.23</v>
      </c>
      <c r="W34" s="203">
        <v>0.77</v>
      </c>
      <c r="X34" s="203">
        <v>2.48</v>
      </c>
      <c r="Y34" s="203">
        <v>0</v>
      </c>
      <c r="Z34" s="203">
        <v>4.6500000000000004</v>
      </c>
      <c r="AA34" s="203">
        <v>1.51</v>
      </c>
      <c r="AB34" s="203">
        <v>0</v>
      </c>
      <c r="AC34" s="203">
        <v>16.8</v>
      </c>
      <c r="AD34" s="203">
        <v>0</v>
      </c>
      <c r="AE34" s="203">
        <v>0</v>
      </c>
      <c r="AF34" s="203">
        <v>0</v>
      </c>
      <c r="AG34" s="203">
        <v>43.85</v>
      </c>
      <c r="AH34" s="203">
        <v>0</v>
      </c>
      <c r="AI34" s="203">
        <v>43.85</v>
      </c>
      <c r="AJ34" s="203">
        <v>0</v>
      </c>
      <c r="AK34" s="203">
        <v>10.91</v>
      </c>
      <c r="AL34" s="203">
        <v>0</v>
      </c>
      <c r="AM34" s="203">
        <v>0</v>
      </c>
      <c r="AN34" s="203">
        <v>0</v>
      </c>
      <c r="AO34" s="203">
        <v>303.52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3.76</v>
      </c>
      <c r="AV34" s="203">
        <v>0.18</v>
      </c>
      <c r="AW34" s="203">
        <v>0</v>
      </c>
      <c r="AX34" s="203">
        <v>0.03</v>
      </c>
      <c r="AY34" s="203">
        <v>0.23</v>
      </c>
    </row>
    <row r="35" spans="1:51">
      <c r="A35" t="s">
        <v>77</v>
      </c>
      <c r="B35" s="203">
        <v>0</v>
      </c>
      <c r="C35" s="203">
        <v>0</v>
      </c>
      <c r="D35" s="203">
        <v>25.19</v>
      </c>
      <c r="E35" s="203">
        <v>0</v>
      </c>
      <c r="F35" s="203">
        <v>0</v>
      </c>
      <c r="G35" s="203">
        <v>39.659999999999997</v>
      </c>
      <c r="H35" s="203">
        <v>0</v>
      </c>
      <c r="I35" s="203">
        <v>0</v>
      </c>
      <c r="J35" s="203">
        <v>34.61</v>
      </c>
      <c r="K35" s="203">
        <v>309.64</v>
      </c>
      <c r="L35" s="203">
        <v>9.3699999999999992</v>
      </c>
      <c r="M35" s="203">
        <v>2.81</v>
      </c>
      <c r="N35" s="203">
        <v>2.09</v>
      </c>
      <c r="O35" s="203">
        <v>2.93</v>
      </c>
      <c r="P35" s="203">
        <v>1.62</v>
      </c>
      <c r="Q35" s="203">
        <v>4.3099999999999996</v>
      </c>
      <c r="R35" s="203">
        <v>8.99</v>
      </c>
      <c r="S35" s="203">
        <v>5.32</v>
      </c>
      <c r="T35" s="203">
        <v>7.0000000000000007E-2</v>
      </c>
      <c r="U35" s="203">
        <v>2</v>
      </c>
      <c r="V35" s="203">
        <v>0</v>
      </c>
      <c r="W35" s="203">
        <v>0.77</v>
      </c>
      <c r="X35" s="203">
        <v>2.48</v>
      </c>
      <c r="Y35" s="203">
        <v>0</v>
      </c>
      <c r="Z35" s="203">
        <v>4.6500000000000004</v>
      </c>
      <c r="AA35" s="203">
        <v>1.51</v>
      </c>
      <c r="AB35" s="203">
        <v>0</v>
      </c>
      <c r="AC35" s="203">
        <v>16.8</v>
      </c>
      <c r="AD35" s="203">
        <v>0</v>
      </c>
      <c r="AE35" s="203">
        <v>0</v>
      </c>
      <c r="AF35" s="203">
        <v>0</v>
      </c>
      <c r="AG35" s="203">
        <v>43.85</v>
      </c>
      <c r="AH35" s="203">
        <v>0</v>
      </c>
      <c r="AI35" s="203">
        <v>43.85</v>
      </c>
      <c r="AJ35" s="203">
        <v>0</v>
      </c>
      <c r="AK35" s="203">
        <v>10.91</v>
      </c>
      <c r="AL35" s="203">
        <v>0</v>
      </c>
      <c r="AM35" s="203">
        <v>0</v>
      </c>
      <c r="AN35" s="203">
        <v>0</v>
      </c>
      <c r="AO35" s="203">
        <v>303.52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3.76</v>
      </c>
      <c r="AV35" s="203">
        <v>0.18</v>
      </c>
      <c r="AW35" s="203">
        <v>0</v>
      </c>
      <c r="AX35" s="203">
        <v>0.03</v>
      </c>
      <c r="AY35" s="203">
        <v>0.23</v>
      </c>
    </row>
    <row r="36" spans="1:51">
      <c r="A36" t="s">
        <v>78</v>
      </c>
      <c r="B36" s="203">
        <v>0</v>
      </c>
      <c r="C36" s="203">
        <v>0</v>
      </c>
      <c r="D36" s="203">
        <v>25.19</v>
      </c>
      <c r="E36" s="203">
        <v>0</v>
      </c>
      <c r="F36" s="203">
        <v>0</v>
      </c>
      <c r="G36" s="203">
        <v>39.659999999999997</v>
      </c>
      <c r="H36" s="203">
        <v>0</v>
      </c>
      <c r="I36" s="203">
        <v>0</v>
      </c>
      <c r="J36" s="203">
        <v>34.61</v>
      </c>
      <c r="K36" s="203">
        <v>318.51</v>
      </c>
      <c r="L36" s="203">
        <v>9.3699999999999992</v>
      </c>
      <c r="M36" s="203">
        <v>2.81</v>
      </c>
      <c r="N36" s="203">
        <v>2.09</v>
      </c>
      <c r="O36" s="203">
        <v>2.93</v>
      </c>
      <c r="P36" s="203">
        <v>1.62</v>
      </c>
      <c r="Q36" s="203">
        <v>4.3099999999999996</v>
      </c>
      <c r="R36" s="203">
        <v>8.99</v>
      </c>
      <c r="S36" s="203">
        <v>5.32</v>
      </c>
      <c r="T36" s="203">
        <v>7.0000000000000007E-2</v>
      </c>
      <c r="U36" s="203">
        <v>1.97</v>
      </c>
      <c r="V36" s="203">
        <v>0</v>
      </c>
      <c r="W36" s="203">
        <v>0.77</v>
      </c>
      <c r="X36" s="203">
        <v>2.48</v>
      </c>
      <c r="Y36" s="203">
        <v>0</v>
      </c>
      <c r="Z36" s="203">
        <v>4.6500000000000004</v>
      </c>
      <c r="AA36" s="203">
        <v>1.51</v>
      </c>
      <c r="AB36" s="203">
        <v>0</v>
      </c>
      <c r="AC36" s="203">
        <v>16.8</v>
      </c>
      <c r="AD36" s="203">
        <v>0</v>
      </c>
      <c r="AE36" s="203">
        <v>0</v>
      </c>
      <c r="AF36" s="203">
        <v>0</v>
      </c>
      <c r="AG36" s="203">
        <v>43.85</v>
      </c>
      <c r="AH36" s="203">
        <v>0</v>
      </c>
      <c r="AI36" s="203">
        <v>43.85</v>
      </c>
      <c r="AJ36" s="203">
        <v>0</v>
      </c>
      <c r="AK36" s="203">
        <v>10.91</v>
      </c>
      <c r="AL36" s="203">
        <v>0</v>
      </c>
      <c r="AM36" s="203">
        <v>0</v>
      </c>
      <c r="AN36" s="203">
        <v>0</v>
      </c>
      <c r="AO36" s="203">
        <v>303.52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3.76</v>
      </c>
      <c r="AV36" s="203">
        <v>0.18</v>
      </c>
      <c r="AW36" s="203">
        <v>0</v>
      </c>
      <c r="AX36" s="203">
        <v>0</v>
      </c>
      <c r="AY36" s="203">
        <v>0.23</v>
      </c>
    </row>
    <row r="37" spans="1:51">
      <c r="A37" t="s">
        <v>79</v>
      </c>
      <c r="B37" s="203">
        <v>0</v>
      </c>
      <c r="C37" s="203">
        <v>0</v>
      </c>
      <c r="D37" s="203">
        <v>25.19</v>
      </c>
      <c r="E37" s="203">
        <v>0</v>
      </c>
      <c r="F37" s="203">
        <v>0</v>
      </c>
      <c r="G37" s="203">
        <v>39.659999999999997</v>
      </c>
      <c r="H37" s="203">
        <v>0</v>
      </c>
      <c r="I37" s="203">
        <v>0</v>
      </c>
      <c r="J37" s="203">
        <v>34.61</v>
      </c>
      <c r="K37" s="203">
        <v>318.51</v>
      </c>
      <c r="L37" s="203">
        <v>9.3699999999999992</v>
      </c>
      <c r="M37" s="203">
        <v>2.81</v>
      </c>
      <c r="N37" s="203">
        <v>2.09</v>
      </c>
      <c r="O37" s="203">
        <v>2.93</v>
      </c>
      <c r="P37" s="203">
        <v>1.62</v>
      </c>
      <c r="Q37" s="203">
        <v>4.3099999999999996</v>
      </c>
      <c r="R37" s="203">
        <v>8.99</v>
      </c>
      <c r="S37" s="203">
        <v>5.32</v>
      </c>
      <c r="T37" s="203">
        <v>7.0000000000000007E-2</v>
      </c>
      <c r="U37" s="203">
        <v>1.97</v>
      </c>
      <c r="V37" s="203">
        <v>0</v>
      </c>
      <c r="W37" s="203">
        <v>0.77</v>
      </c>
      <c r="X37" s="203">
        <v>2.48</v>
      </c>
      <c r="Y37" s="203">
        <v>0</v>
      </c>
      <c r="Z37" s="203">
        <v>64.510000000000005</v>
      </c>
      <c r="AA37" s="203">
        <v>20.38</v>
      </c>
      <c r="AB37" s="203">
        <v>0</v>
      </c>
      <c r="AC37" s="203">
        <v>16.8</v>
      </c>
      <c r="AD37" s="203">
        <v>0</v>
      </c>
      <c r="AE37" s="203">
        <v>0</v>
      </c>
      <c r="AF37" s="203">
        <v>0</v>
      </c>
      <c r="AG37" s="203">
        <v>43.85</v>
      </c>
      <c r="AH37" s="203">
        <v>0</v>
      </c>
      <c r="AI37" s="203">
        <v>43.85</v>
      </c>
      <c r="AJ37" s="203">
        <v>0</v>
      </c>
      <c r="AK37" s="203">
        <v>10.91</v>
      </c>
      <c r="AL37" s="203">
        <v>0</v>
      </c>
      <c r="AM37" s="203">
        <v>0</v>
      </c>
      <c r="AN37" s="203">
        <v>0</v>
      </c>
      <c r="AO37" s="203">
        <v>303.52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3.76</v>
      </c>
      <c r="AV37" s="203">
        <v>0.18</v>
      </c>
      <c r="AW37" s="203">
        <v>0</v>
      </c>
      <c r="AX37" s="203">
        <v>0</v>
      </c>
      <c r="AY37" s="203">
        <v>0.23</v>
      </c>
    </row>
    <row r="38" spans="1:51">
      <c r="A38" t="s">
        <v>80</v>
      </c>
      <c r="B38" s="203">
        <v>0</v>
      </c>
      <c r="C38" s="203">
        <v>0</v>
      </c>
      <c r="D38" s="203">
        <v>25.19</v>
      </c>
      <c r="E38" s="203">
        <v>0</v>
      </c>
      <c r="F38" s="203">
        <v>0</v>
      </c>
      <c r="G38" s="203">
        <v>39.659999999999997</v>
      </c>
      <c r="H38" s="203">
        <v>0</v>
      </c>
      <c r="I38" s="203">
        <v>0</v>
      </c>
      <c r="J38" s="203">
        <v>34.61</v>
      </c>
      <c r="K38" s="203">
        <v>318.51</v>
      </c>
      <c r="L38" s="203">
        <v>9.3699999999999992</v>
      </c>
      <c r="M38" s="203">
        <v>2.81</v>
      </c>
      <c r="N38" s="203">
        <v>2.09</v>
      </c>
      <c r="O38" s="203">
        <v>2.93</v>
      </c>
      <c r="P38" s="203">
        <v>1.62</v>
      </c>
      <c r="Q38" s="203">
        <v>4.3099999999999996</v>
      </c>
      <c r="R38" s="203">
        <v>8.99</v>
      </c>
      <c r="S38" s="203">
        <v>5.32</v>
      </c>
      <c r="T38" s="203">
        <v>7.0000000000000007E-2</v>
      </c>
      <c r="U38" s="203">
        <v>1.97</v>
      </c>
      <c r="V38" s="203">
        <v>0</v>
      </c>
      <c r="W38" s="203">
        <v>0.77</v>
      </c>
      <c r="X38" s="203">
        <v>2.48</v>
      </c>
      <c r="Y38" s="203">
        <v>0</v>
      </c>
      <c r="Z38" s="203">
        <v>64.510000000000005</v>
      </c>
      <c r="AA38" s="203">
        <v>20.38</v>
      </c>
      <c r="AB38" s="203">
        <v>0</v>
      </c>
      <c r="AC38" s="203">
        <v>16.8</v>
      </c>
      <c r="AD38" s="203">
        <v>0</v>
      </c>
      <c r="AE38" s="203">
        <v>0</v>
      </c>
      <c r="AF38" s="203">
        <v>0</v>
      </c>
      <c r="AG38" s="203">
        <v>43.85</v>
      </c>
      <c r="AH38" s="203">
        <v>0</v>
      </c>
      <c r="AI38" s="203">
        <v>43.85</v>
      </c>
      <c r="AJ38" s="203">
        <v>0</v>
      </c>
      <c r="AK38" s="203">
        <v>10.91</v>
      </c>
      <c r="AL38" s="203">
        <v>0</v>
      </c>
      <c r="AM38" s="203">
        <v>0</v>
      </c>
      <c r="AN38" s="203">
        <v>0</v>
      </c>
      <c r="AO38" s="203">
        <v>303.52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3.76</v>
      </c>
      <c r="AV38" s="203">
        <v>0.18</v>
      </c>
      <c r="AW38" s="203">
        <v>0</v>
      </c>
      <c r="AX38" s="203">
        <v>0</v>
      </c>
      <c r="AY38" s="203">
        <v>0.23</v>
      </c>
    </row>
    <row r="39" spans="1:51">
      <c r="A39" t="s">
        <v>81</v>
      </c>
      <c r="B39" s="203">
        <v>0</v>
      </c>
      <c r="C39" s="203">
        <v>0</v>
      </c>
      <c r="D39" s="203">
        <v>25.19</v>
      </c>
      <c r="E39" s="203">
        <v>0</v>
      </c>
      <c r="F39" s="203">
        <v>0</v>
      </c>
      <c r="G39" s="203">
        <v>39.659999999999997</v>
      </c>
      <c r="H39" s="203">
        <v>0</v>
      </c>
      <c r="I39" s="203">
        <v>0</v>
      </c>
      <c r="J39" s="203">
        <v>34.61</v>
      </c>
      <c r="K39" s="203">
        <v>318.51</v>
      </c>
      <c r="L39" s="203">
        <v>9.3699999999999992</v>
      </c>
      <c r="M39" s="203">
        <v>2.5299999999999998</v>
      </c>
      <c r="N39" s="203">
        <v>2.11</v>
      </c>
      <c r="O39" s="203">
        <v>2.94</v>
      </c>
      <c r="P39" s="203">
        <v>1.62</v>
      </c>
      <c r="Q39" s="203">
        <v>4.3099999999999996</v>
      </c>
      <c r="R39" s="203">
        <v>8.99</v>
      </c>
      <c r="S39" s="203">
        <v>5.14</v>
      </c>
      <c r="T39" s="203">
        <v>7.0000000000000007E-2</v>
      </c>
      <c r="U39" s="203">
        <v>1.97</v>
      </c>
      <c r="V39" s="203">
        <v>0</v>
      </c>
      <c r="W39" s="203">
        <v>0.77</v>
      </c>
      <c r="X39" s="203">
        <v>2.48</v>
      </c>
      <c r="Y39" s="203">
        <v>0</v>
      </c>
      <c r="Z39" s="203">
        <v>64.510000000000005</v>
      </c>
      <c r="AA39" s="203">
        <v>20.38</v>
      </c>
      <c r="AB39" s="203">
        <v>0</v>
      </c>
      <c r="AC39" s="203">
        <v>16.8</v>
      </c>
      <c r="AD39" s="203">
        <v>0</v>
      </c>
      <c r="AE39" s="203">
        <v>0</v>
      </c>
      <c r="AF39" s="203">
        <v>0</v>
      </c>
      <c r="AG39" s="203">
        <v>43.85</v>
      </c>
      <c r="AH39" s="203">
        <v>0</v>
      </c>
      <c r="AI39" s="203">
        <v>43.85</v>
      </c>
      <c r="AJ39" s="203">
        <v>0</v>
      </c>
      <c r="AK39" s="203">
        <v>9.36</v>
      </c>
      <c r="AL39" s="203">
        <v>0</v>
      </c>
      <c r="AM39" s="203">
        <v>0</v>
      </c>
      <c r="AN39" s="203">
        <v>0</v>
      </c>
      <c r="AO39" s="203">
        <v>298.85000000000002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3.76</v>
      </c>
      <c r="AV39" s="203">
        <v>0.18</v>
      </c>
      <c r="AW39" s="203">
        <v>0</v>
      </c>
      <c r="AX39" s="203">
        <v>0</v>
      </c>
      <c r="AY39" s="203">
        <v>0.23</v>
      </c>
    </row>
    <row r="40" spans="1:51">
      <c r="A40" t="s">
        <v>82</v>
      </c>
      <c r="B40" s="203">
        <v>0</v>
      </c>
      <c r="C40" s="203">
        <v>0</v>
      </c>
      <c r="D40" s="203">
        <v>25.19</v>
      </c>
      <c r="E40" s="203">
        <v>0</v>
      </c>
      <c r="F40" s="203">
        <v>0</v>
      </c>
      <c r="G40" s="203">
        <v>39.659999999999997</v>
      </c>
      <c r="H40" s="203">
        <v>0</v>
      </c>
      <c r="I40" s="203">
        <v>0</v>
      </c>
      <c r="J40" s="203">
        <v>34.61</v>
      </c>
      <c r="K40" s="203">
        <v>318.51</v>
      </c>
      <c r="L40" s="203">
        <v>9.3699999999999992</v>
      </c>
      <c r="M40" s="203">
        <v>2.54</v>
      </c>
      <c r="N40" s="203">
        <v>2.11</v>
      </c>
      <c r="O40" s="203">
        <v>2.95</v>
      </c>
      <c r="P40" s="203">
        <v>1.28</v>
      </c>
      <c r="Q40" s="203">
        <v>4.3099999999999996</v>
      </c>
      <c r="R40" s="203">
        <v>8.99</v>
      </c>
      <c r="S40" s="203">
        <v>5.14</v>
      </c>
      <c r="T40" s="203">
        <v>7.0000000000000007E-2</v>
      </c>
      <c r="U40" s="203">
        <v>1.97</v>
      </c>
      <c r="V40" s="203">
        <v>0</v>
      </c>
      <c r="W40" s="203">
        <v>0.77</v>
      </c>
      <c r="X40" s="203">
        <v>2.48</v>
      </c>
      <c r="Y40" s="203">
        <v>0</v>
      </c>
      <c r="Z40" s="203">
        <v>64.510000000000005</v>
      </c>
      <c r="AA40" s="203">
        <v>20.38</v>
      </c>
      <c r="AB40" s="203">
        <v>0</v>
      </c>
      <c r="AC40" s="203">
        <v>16.8</v>
      </c>
      <c r="AD40" s="203">
        <v>0</v>
      </c>
      <c r="AE40" s="203">
        <v>0</v>
      </c>
      <c r="AF40" s="203">
        <v>0</v>
      </c>
      <c r="AG40" s="203">
        <v>43.85</v>
      </c>
      <c r="AH40" s="203">
        <v>0</v>
      </c>
      <c r="AI40" s="203">
        <v>43.85</v>
      </c>
      <c r="AJ40" s="203">
        <v>0</v>
      </c>
      <c r="AK40" s="203">
        <v>9.36</v>
      </c>
      <c r="AL40" s="203">
        <v>0</v>
      </c>
      <c r="AM40" s="203">
        <v>0</v>
      </c>
      <c r="AN40" s="203">
        <v>0</v>
      </c>
      <c r="AO40" s="203">
        <v>298.85000000000002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3.76</v>
      </c>
      <c r="AV40" s="203">
        <v>0.18</v>
      </c>
      <c r="AW40" s="203">
        <v>0</v>
      </c>
      <c r="AX40" s="203">
        <v>0</v>
      </c>
      <c r="AY40" s="203">
        <v>0.23</v>
      </c>
    </row>
    <row r="41" spans="1:51">
      <c r="A41" t="s">
        <v>83</v>
      </c>
      <c r="B41" s="203">
        <v>0</v>
      </c>
      <c r="C41" s="203">
        <v>0</v>
      </c>
      <c r="D41" s="203">
        <v>25.13</v>
      </c>
      <c r="E41" s="203">
        <v>0</v>
      </c>
      <c r="F41" s="203">
        <v>0</v>
      </c>
      <c r="G41" s="203">
        <v>39.659999999999997</v>
      </c>
      <c r="H41" s="203">
        <v>0</v>
      </c>
      <c r="I41" s="203">
        <v>0</v>
      </c>
      <c r="J41" s="203">
        <v>34.61</v>
      </c>
      <c r="K41" s="203">
        <v>318.51</v>
      </c>
      <c r="L41" s="203">
        <v>9.3699999999999992</v>
      </c>
      <c r="M41" s="203">
        <v>2.54</v>
      </c>
      <c r="N41" s="203">
        <v>2.11</v>
      </c>
      <c r="O41" s="203">
        <v>2.95</v>
      </c>
      <c r="P41" s="203">
        <v>1.28</v>
      </c>
      <c r="Q41" s="203">
        <v>4.3099999999999996</v>
      </c>
      <c r="R41" s="203">
        <v>8.99</v>
      </c>
      <c r="S41" s="203">
        <v>5.14</v>
      </c>
      <c r="T41" s="203">
        <v>7.0000000000000007E-2</v>
      </c>
      <c r="U41" s="203">
        <v>1.97</v>
      </c>
      <c r="V41" s="203">
        <v>0</v>
      </c>
      <c r="W41" s="203">
        <v>0.77</v>
      </c>
      <c r="X41" s="203">
        <v>2.48</v>
      </c>
      <c r="Y41" s="203">
        <v>0</v>
      </c>
      <c r="Z41" s="203">
        <v>64.510000000000005</v>
      </c>
      <c r="AA41" s="203">
        <v>20.38</v>
      </c>
      <c r="AB41" s="203">
        <v>0</v>
      </c>
      <c r="AC41" s="203">
        <v>16.8</v>
      </c>
      <c r="AD41" s="203">
        <v>0</v>
      </c>
      <c r="AE41" s="203">
        <v>0</v>
      </c>
      <c r="AF41" s="203">
        <v>0</v>
      </c>
      <c r="AG41" s="203">
        <v>43.85</v>
      </c>
      <c r="AH41" s="203">
        <v>0</v>
      </c>
      <c r="AI41" s="203">
        <v>43.85</v>
      </c>
      <c r="AJ41" s="203">
        <v>0</v>
      </c>
      <c r="AK41" s="203">
        <v>9.36</v>
      </c>
      <c r="AL41" s="203">
        <v>0</v>
      </c>
      <c r="AM41" s="203">
        <v>0</v>
      </c>
      <c r="AN41" s="203">
        <v>0</v>
      </c>
      <c r="AO41" s="203">
        <v>298.85000000000002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3.76</v>
      </c>
      <c r="AV41" s="203">
        <v>0.18</v>
      </c>
      <c r="AW41" s="203">
        <v>0</v>
      </c>
      <c r="AX41" s="203">
        <v>0</v>
      </c>
      <c r="AY41" s="203">
        <v>0.23</v>
      </c>
    </row>
    <row r="42" spans="1:51">
      <c r="A42" t="s">
        <v>84</v>
      </c>
      <c r="B42" s="203">
        <v>0</v>
      </c>
      <c r="C42" s="203">
        <v>0</v>
      </c>
      <c r="D42" s="203">
        <v>25.13</v>
      </c>
      <c r="E42" s="203">
        <v>0</v>
      </c>
      <c r="F42" s="203">
        <v>0</v>
      </c>
      <c r="G42" s="203">
        <v>39.659999999999997</v>
      </c>
      <c r="H42" s="203">
        <v>0</v>
      </c>
      <c r="I42" s="203">
        <v>0</v>
      </c>
      <c r="J42" s="203">
        <v>34.61</v>
      </c>
      <c r="K42" s="203">
        <v>318.51</v>
      </c>
      <c r="L42" s="203">
        <v>9.3699999999999992</v>
      </c>
      <c r="M42" s="203">
        <v>2.54</v>
      </c>
      <c r="N42" s="203">
        <v>2.11</v>
      </c>
      <c r="O42" s="203">
        <v>2.95</v>
      </c>
      <c r="P42" s="203">
        <v>1.28</v>
      </c>
      <c r="Q42" s="203">
        <v>4.3099999999999996</v>
      </c>
      <c r="R42" s="203">
        <v>8.99</v>
      </c>
      <c r="S42" s="203">
        <v>5.14</v>
      </c>
      <c r="T42" s="203">
        <v>7.0000000000000007E-2</v>
      </c>
      <c r="U42" s="203">
        <v>1.97</v>
      </c>
      <c r="V42" s="203">
        <v>0</v>
      </c>
      <c r="W42" s="203">
        <v>0.77</v>
      </c>
      <c r="X42" s="203">
        <v>2.48</v>
      </c>
      <c r="Y42" s="203">
        <v>0</v>
      </c>
      <c r="Z42" s="203">
        <v>64.510000000000005</v>
      </c>
      <c r="AA42" s="203">
        <v>20.38</v>
      </c>
      <c r="AB42" s="203">
        <v>0</v>
      </c>
      <c r="AC42" s="203">
        <v>16.8</v>
      </c>
      <c r="AD42" s="203">
        <v>0</v>
      </c>
      <c r="AE42" s="203">
        <v>0</v>
      </c>
      <c r="AF42" s="203">
        <v>0</v>
      </c>
      <c r="AG42" s="203">
        <v>43.85</v>
      </c>
      <c r="AH42" s="203">
        <v>0</v>
      </c>
      <c r="AI42" s="203">
        <v>43.85</v>
      </c>
      <c r="AJ42" s="203">
        <v>0</v>
      </c>
      <c r="AK42" s="203">
        <v>9.36</v>
      </c>
      <c r="AL42" s="203">
        <v>0</v>
      </c>
      <c r="AM42" s="203">
        <v>0</v>
      </c>
      <c r="AN42" s="203">
        <v>0</v>
      </c>
      <c r="AO42" s="203">
        <v>298.85000000000002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3.76</v>
      </c>
      <c r="AV42" s="203">
        <v>0.18</v>
      </c>
      <c r="AW42" s="203">
        <v>0</v>
      </c>
      <c r="AX42" s="203">
        <v>0</v>
      </c>
      <c r="AY42" s="203">
        <v>0.23</v>
      </c>
    </row>
    <row r="43" spans="1:51">
      <c r="A43" t="s">
        <v>85</v>
      </c>
      <c r="B43" s="203">
        <v>0</v>
      </c>
      <c r="C43" s="203">
        <v>0</v>
      </c>
      <c r="D43" s="203">
        <v>24.88</v>
      </c>
      <c r="E43" s="203">
        <v>0</v>
      </c>
      <c r="F43" s="203">
        <v>0</v>
      </c>
      <c r="G43" s="203">
        <v>39.659999999999997</v>
      </c>
      <c r="H43" s="203">
        <v>0</v>
      </c>
      <c r="I43" s="203">
        <v>0</v>
      </c>
      <c r="J43" s="203">
        <v>34.61</v>
      </c>
      <c r="K43" s="203">
        <v>318.51</v>
      </c>
      <c r="L43" s="203">
        <v>9.3699999999999992</v>
      </c>
      <c r="M43" s="203">
        <v>2.54</v>
      </c>
      <c r="N43" s="203">
        <v>2.11</v>
      </c>
      <c r="O43" s="203">
        <v>2.95</v>
      </c>
      <c r="P43" s="203">
        <v>1.28</v>
      </c>
      <c r="Q43" s="203">
        <v>4.3099999999999996</v>
      </c>
      <c r="R43" s="203">
        <v>8.99</v>
      </c>
      <c r="S43" s="203">
        <v>5.1100000000000003</v>
      </c>
      <c r="T43" s="203">
        <v>7.0000000000000007E-2</v>
      </c>
      <c r="U43" s="203">
        <v>1.97</v>
      </c>
      <c r="V43" s="203">
        <v>0</v>
      </c>
      <c r="W43" s="203">
        <v>0.77</v>
      </c>
      <c r="X43" s="203">
        <v>2.48</v>
      </c>
      <c r="Y43" s="203">
        <v>0</v>
      </c>
      <c r="Z43" s="203">
        <v>64.510000000000005</v>
      </c>
      <c r="AA43" s="203">
        <v>20.38</v>
      </c>
      <c r="AB43" s="203">
        <v>0</v>
      </c>
      <c r="AC43" s="203">
        <v>17.309999999999999</v>
      </c>
      <c r="AD43" s="203">
        <v>0</v>
      </c>
      <c r="AE43" s="203">
        <v>0</v>
      </c>
      <c r="AF43" s="203">
        <v>0</v>
      </c>
      <c r="AG43" s="203">
        <v>43.85</v>
      </c>
      <c r="AH43" s="203">
        <v>0</v>
      </c>
      <c r="AI43" s="203">
        <v>43.85</v>
      </c>
      <c r="AJ43" s="203">
        <v>0</v>
      </c>
      <c r="AK43" s="203">
        <v>9.36</v>
      </c>
      <c r="AL43" s="203">
        <v>0</v>
      </c>
      <c r="AM43" s="203">
        <v>0</v>
      </c>
      <c r="AN43" s="203">
        <v>0</v>
      </c>
      <c r="AO43" s="203">
        <v>298.85000000000002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3.76</v>
      </c>
      <c r="AV43" s="203">
        <v>0.18</v>
      </c>
      <c r="AW43" s="203">
        <v>0</v>
      </c>
      <c r="AX43" s="203">
        <v>0</v>
      </c>
      <c r="AY43" s="203">
        <v>0.23</v>
      </c>
    </row>
    <row r="44" spans="1:51">
      <c r="A44" t="s">
        <v>86</v>
      </c>
      <c r="B44" s="203">
        <v>0</v>
      </c>
      <c r="C44" s="203">
        <v>0</v>
      </c>
      <c r="D44" s="203">
        <v>24.88</v>
      </c>
      <c r="E44" s="203">
        <v>0</v>
      </c>
      <c r="F44" s="203">
        <v>0</v>
      </c>
      <c r="G44" s="203">
        <v>39.659999999999997</v>
      </c>
      <c r="H44" s="203">
        <v>0</v>
      </c>
      <c r="I44" s="203">
        <v>0</v>
      </c>
      <c r="J44" s="203">
        <v>34.61</v>
      </c>
      <c r="K44" s="203">
        <v>318.51</v>
      </c>
      <c r="L44" s="203">
        <v>9.3699999999999992</v>
      </c>
      <c r="M44" s="203">
        <v>2.54</v>
      </c>
      <c r="N44" s="203">
        <v>2.11</v>
      </c>
      <c r="O44" s="203">
        <v>2.95</v>
      </c>
      <c r="P44" s="203">
        <v>1.28</v>
      </c>
      <c r="Q44" s="203">
        <v>4.3099999999999996</v>
      </c>
      <c r="R44" s="203">
        <v>8.99</v>
      </c>
      <c r="S44" s="203">
        <v>5.1100000000000003</v>
      </c>
      <c r="T44" s="203">
        <v>7.0000000000000007E-2</v>
      </c>
      <c r="U44" s="203">
        <v>1.97</v>
      </c>
      <c r="V44" s="203">
        <v>0</v>
      </c>
      <c r="W44" s="203">
        <v>0.77</v>
      </c>
      <c r="X44" s="203">
        <v>2.48</v>
      </c>
      <c r="Y44" s="203">
        <v>0</v>
      </c>
      <c r="Z44" s="203">
        <v>64.510000000000005</v>
      </c>
      <c r="AA44" s="203">
        <v>20.38</v>
      </c>
      <c r="AB44" s="203">
        <v>0</v>
      </c>
      <c r="AC44" s="203">
        <v>17.309999999999999</v>
      </c>
      <c r="AD44" s="203">
        <v>0</v>
      </c>
      <c r="AE44" s="203">
        <v>0</v>
      </c>
      <c r="AF44" s="203">
        <v>0</v>
      </c>
      <c r="AG44" s="203">
        <v>43.85</v>
      </c>
      <c r="AH44" s="203">
        <v>0</v>
      </c>
      <c r="AI44" s="203">
        <v>43.85</v>
      </c>
      <c r="AJ44" s="203">
        <v>0</v>
      </c>
      <c r="AK44" s="203">
        <v>9.36</v>
      </c>
      <c r="AL44" s="203">
        <v>0</v>
      </c>
      <c r="AM44" s="203">
        <v>0</v>
      </c>
      <c r="AN44" s="203">
        <v>0</v>
      </c>
      <c r="AO44" s="203">
        <v>298.85000000000002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3.76</v>
      </c>
      <c r="AV44" s="203">
        <v>0.18</v>
      </c>
      <c r="AW44" s="203">
        <v>0</v>
      </c>
      <c r="AX44" s="203">
        <v>0</v>
      </c>
      <c r="AY44" s="203">
        <v>0.23</v>
      </c>
    </row>
    <row r="45" spans="1:51">
      <c r="A45" t="s">
        <v>87</v>
      </c>
      <c r="B45" s="203">
        <v>0</v>
      </c>
      <c r="C45" s="203">
        <v>0</v>
      </c>
      <c r="D45" s="203">
        <v>24.88</v>
      </c>
      <c r="E45" s="203">
        <v>0</v>
      </c>
      <c r="F45" s="203">
        <v>0</v>
      </c>
      <c r="G45" s="203">
        <v>39.659999999999997</v>
      </c>
      <c r="H45" s="203">
        <v>0</v>
      </c>
      <c r="I45" s="203">
        <v>0</v>
      </c>
      <c r="J45" s="203">
        <v>34.61</v>
      </c>
      <c r="K45" s="203">
        <v>318.51</v>
      </c>
      <c r="L45" s="203">
        <v>9.3699999999999992</v>
      </c>
      <c r="M45" s="203">
        <v>2.54</v>
      </c>
      <c r="N45" s="203">
        <v>2.11</v>
      </c>
      <c r="O45" s="203">
        <v>2.95</v>
      </c>
      <c r="P45" s="203">
        <v>1.28</v>
      </c>
      <c r="Q45" s="203">
        <v>4.0199999999999996</v>
      </c>
      <c r="R45" s="203">
        <v>8.99</v>
      </c>
      <c r="S45" s="203">
        <v>5.1100000000000003</v>
      </c>
      <c r="T45" s="203">
        <v>7.0000000000000007E-2</v>
      </c>
      <c r="U45" s="203">
        <v>1.97</v>
      </c>
      <c r="V45" s="203">
        <v>0</v>
      </c>
      <c r="W45" s="203">
        <v>0.77</v>
      </c>
      <c r="X45" s="203">
        <v>2.48</v>
      </c>
      <c r="Y45" s="203">
        <v>0</v>
      </c>
      <c r="Z45" s="203">
        <v>64.510000000000005</v>
      </c>
      <c r="AA45" s="203">
        <v>20.38</v>
      </c>
      <c r="AB45" s="203">
        <v>0</v>
      </c>
      <c r="AC45" s="203">
        <v>17.309999999999999</v>
      </c>
      <c r="AD45" s="203">
        <v>0</v>
      </c>
      <c r="AE45" s="203">
        <v>0</v>
      </c>
      <c r="AF45" s="203">
        <v>0</v>
      </c>
      <c r="AG45" s="203">
        <v>43.85</v>
      </c>
      <c r="AH45" s="203">
        <v>0</v>
      </c>
      <c r="AI45" s="203">
        <v>43.85</v>
      </c>
      <c r="AJ45" s="203">
        <v>0</v>
      </c>
      <c r="AK45" s="203">
        <v>9.36</v>
      </c>
      <c r="AL45" s="203">
        <v>0</v>
      </c>
      <c r="AM45" s="203">
        <v>0</v>
      </c>
      <c r="AN45" s="203">
        <v>0</v>
      </c>
      <c r="AO45" s="203">
        <v>298.85000000000002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3.76</v>
      </c>
      <c r="AV45" s="203">
        <v>0.18</v>
      </c>
      <c r="AW45" s="203">
        <v>0</v>
      </c>
      <c r="AX45" s="203">
        <v>0</v>
      </c>
      <c r="AY45" s="203">
        <v>0.23</v>
      </c>
    </row>
    <row r="46" spans="1:51">
      <c r="A46" t="s">
        <v>88</v>
      </c>
      <c r="B46" s="203">
        <v>0</v>
      </c>
      <c r="C46" s="203">
        <v>0</v>
      </c>
      <c r="D46" s="203">
        <v>24.88</v>
      </c>
      <c r="E46" s="203">
        <v>0</v>
      </c>
      <c r="F46" s="203">
        <v>0</v>
      </c>
      <c r="G46" s="203">
        <v>39.659999999999997</v>
      </c>
      <c r="H46" s="203">
        <v>0</v>
      </c>
      <c r="I46" s="203">
        <v>0</v>
      </c>
      <c r="J46" s="203">
        <v>34.61</v>
      </c>
      <c r="K46" s="203">
        <v>318.51</v>
      </c>
      <c r="L46" s="203">
        <v>9.3699999999999992</v>
      </c>
      <c r="M46" s="203">
        <v>2.54</v>
      </c>
      <c r="N46" s="203">
        <v>2.11</v>
      </c>
      <c r="O46" s="203">
        <v>2.95</v>
      </c>
      <c r="P46" s="203">
        <v>1.28</v>
      </c>
      <c r="Q46" s="203">
        <v>4.0199999999999996</v>
      </c>
      <c r="R46" s="203">
        <v>8.99</v>
      </c>
      <c r="S46" s="203">
        <v>5.1100000000000003</v>
      </c>
      <c r="T46" s="203">
        <v>7.0000000000000007E-2</v>
      </c>
      <c r="U46" s="203">
        <v>1.97</v>
      </c>
      <c r="V46" s="203">
        <v>0</v>
      </c>
      <c r="W46" s="203">
        <v>0.77</v>
      </c>
      <c r="X46" s="203">
        <v>2.48</v>
      </c>
      <c r="Y46" s="203">
        <v>0</v>
      </c>
      <c r="Z46" s="203">
        <v>64.510000000000005</v>
      </c>
      <c r="AA46" s="203">
        <v>20.38</v>
      </c>
      <c r="AB46" s="203">
        <v>0</v>
      </c>
      <c r="AC46" s="203">
        <v>17.309999999999999</v>
      </c>
      <c r="AD46" s="203">
        <v>0</v>
      </c>
      <c r="AE46" s="203">
        <v>0</v>
      </c>
      <c r="AF46" s="203">
        <v>0</v>
      </c>
      <c r="AG46" s="203">
        <v>43.85</v>
      </c>
      <c r="AH46" s="203">
        <v>0</v>
      </c>
      <c r="AI46" s="203">
        <v>43.85</v>
      </c>
      <c r="AJ46" s="203">
        <v>0</v>
      </c>
      <c r="AK46" s="203">
        <v>9.36</v>
      </c>
      <c r="AL46" s="203">
        <v>0</v>
      </c>
      <c r="AM46" s="203">
        <v>0</v>
      </c>
      <c r="AN46" s="203">
        <v>0</v>
      </c>
      <c r="AO46" s="203">
        <v>298.85000000000002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3.76</v>
      </c>
      <c r="AV46" s="203">
        <v>0.18</v>
      </c>
      <c r="AW46" s="203">
        <v>0</v>
      </c>
      <c r="AX46" s="203">
        <v>0</v>
      </c>
      <c r="AY46" s="203">
        <v>0.23</v>
      </c>
    </row>
    <row r="47" spans="1:51">
      <c r="A47" t="s">
        <v>89</v>
      </c>
      <c r="B47" s="203">
        <v>0</v>
      </c>
      <c r="C47" s="203">
        <v>0</v>
      </c>
      <c r="D47" s="203">
        <v>24.7</v>
      </c>
      <c r="E47" s="203">
        <v>0</v>
      </c>
      <c r="F47" s="203">
        <v>0</v>
      </c>
      <c r="G47" s="203">
        <v>39.659999999999997</v>
      </c>
      <c r="H47" s="203">
        <v>0</v>
      </c>
      <c r="I47" s="203">
        <v>0</v>
      </c>
      <c r="J47" s="203">
        <v>34.61</v>
      </c>
      <c r="K47" s="203">
        <v>318.51</v>
      </c>
      <c r="L47" s="203">
        <v>9.3699999999999992</v>
      </c>
      <c r="M47" s="203">
        <v>2.54</v>
      </c>
      <c r="N47" s="203">
        <v>2.11</v>
      </c>
      <c r="O47" s="203">
        <v>2.95</v>
      </c>
      <c r="P47" s="203">
        <v>0</v>
      </c>
      <c r="Q47" s="203">
        <v>4.0199999999999996</v>
      </c>
      <c r="R47" s="203">
        <v>7.88</v>
      </c>
      <c r="S47" s="203">
        <v>5</v>
      </c>
      <c r="T47" s="203">
        <v>0.82</v>
      </c>
      <c r="U47" s="203">
        <v>1.97</v>
      </c>
      <c r="V47" s="203">
        <v>1.98</v>
      </c>
      <c r="W47" s="203">
        <v>6.19</v>
      </c>
      <c r="X47" s="203">
        <v>19.87</v>
      </c>
      <c r="Y47" s="203">
        <v>0</v>
      </c>
      <c r="Z47" s="203">
        <v>64.510000000000005</v>
      </c>
      <c r="AA47" s="203">
        <v>20.38</v>
      </c>
      <c r="AB47" s="203">
        <v>0</v>
      </c>
      <c r="AC47" s="203">
        <v>17.39</v>
      </c>
      <c r="AD47" s="203">
        <v>0</v>
      </c>
      <c r="AE47" s="203">
        <v>0</v>
      </c>
      <c r="AF47" s="203">
        <v>0</v>
      </c>
      <c r="AG47" s="203">
        <v>43.85</v>
      </c>
      <c r="AH47" s="203">
        <v>0</v>
      </c>
      <c r="AI47" s="203">
        <v>43.85</v>
      </c>
      <c r="AJ47" s="203">
        <v>0</v>
      </c>
      <c r="AK47" s="203">
        <v>9.36</v>
      </c>
      <c r="AL47" s="203">
        <v>0</v>
      </c>
      <c r="AM47" s="203">
        <v>0</v>
      </c>
      <c r="AN47" s="203">
        <v>0</v>
      </c>
      <c r="AO47" s="203">
        <v>298.85000000000002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6.23</v>
      </c>
      <c r="AV47" s="203">
        <v>0.18</v>
      </c>
      <c r="AW47" s="203">
        <v>0</v>
      </c>
      <c r="AX47" s="203">
        <v>0</v>
      </c>
      <c r="AY47" s="203">
        <v>1.52</v>
      </c>
    </row>
    <row r="48" spans="1:51">
      <c r="A48" t="s">
        <v>90</v>
      </c>
      <c r="B48" s="203">
        <v>0</v>
      </c>
      <c r="C48" s="203">
        <v>0</v>
      </c>
      <c r="D48" s="203">
        <v>24.7</v>
      </c>
      <c r="E48" s="203">
        <v>0</v>
      </c>
      <c r="F48" s="203">
        <v>0</v>
      </c>
      <c r="G48" s="203">
        <v>39.659999999999997</v>
      </c>
      <c r="H48" s="203">
        <v>0</v>
      </c>
      <c r="I48" s="203">
        <v>0</v>
      </c>
      <c r="J48" s="203">
        <v>34.61</v>
      </c>
      <c r="K48" s="203">
        <v>318.51</v>
      </c>
      <c r="L48" s="203">
        <v>9.3699999999999992</v>
      </c>
      <c r="M48" s="203">
        <v>2.54</v>
      </c>
      <c r="N48" s="203">
        <v>2.11</v>
      </c>
      <c r="O48" s="203">
        <v>2.95</v>
      </c>
      <c r="P48" s="203">
        <v>0</v>
      </c>
      <c r="Q48" s="203">
        <v>4.0199999999999996</v>
      </c>
      <c r="R48" s="203">
        <v>7.88</v>
      </c>
      <c r="S48" s="203">
        <v>5</v>
      </c>
      <c r="T48" s="203">
        <v>0.82</v>
      </c>
      <c r="U48" s="203">
        <v>1.97</v>
      </c>
      <c r="V48" s="203">
        <v>1.98</v>
      </c>
      <c r="W48" s="203">
        <v>6.19</v>
      </c>
      <c r="X48" s="203">
        <v>19.87</v>
      </c>
      <c r="Y48" s="203">
        <v>0</v>
      </c>
      <c r="Z48" s="203">
        <v>64.510000000000005</v>
      </c>
      <c r="AA48" s="203">
        <v>20.38</v>
      </c>
      <c r="AB48" s="203">
        <v>0</v>
      </c>
      <c r="AC48" s="203">
        <v>17.39</v>
      </c>
      <c r="AD48" s="203">
        <v>0</v>
      </c>
      <c r="AE48" s="203">
        <v>0</v>
      </c>
      <c r="AF48" s="203">
        <v>0</v>
      </c>
      <c r="AG48" s="203">
        <v>43.85</v>
      </c>
      <c r="AH48" s="203">
        <v>0</v>
      </c>
      <c r="AI48" s="203">
        <v>43.85</v>
      </c>
      <c r="AJ48" s="203">
        <v>0</v>
      </c>
      <c r="AK48" s="203">
        <v>9.36</v>
      </c>
      <c r="AL48" s="203">
        <v>0</v>
      </c>
      <c r="AM48" s="203">
        <v>0</v>
      </c>
      <c r="AN48" s="203">
        <v>0</v>
      </c>
      <c r="AO48" s="203">
        <v>298.85000000000002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6.23</v>
      </c>
      <c r="AV48" s="203">
        <v>0.18</v>
      </c>
      <c r="AW48" s="203">
        <v>0</v>
      </c>
      <c r="AX48" s="203">
        <v>0</v>
      </c>
      <c r="AY48" s="203">
        <v>1.52</v>
      </c>
    </row>
    <row r="49" spans="1:51">
      <c r="A49" t="s">
        <v>91</v>
      </c>
      <c r="B49" s="203">
        <v>0</v>
      </c>
      <c r="C49" s="203">
        <v>0</v>
      </c>
      <c r="D49" s="203">
        <v>24.7</v>
      </c>
      <c r="E49" s="203">
        <v>0</v>
      </c>
      <c r="F49" s="203">
        <v>0</v>
      </c>
      <c r="G49" s="203">
        <v>39.659999999999997</v>
      </c>
      <c r="H49" s="203">
        <v>0</v>
      </c>
      <c r="I49" s="203">
        <v>0</v>
      </c>
      <c r="J49" s="203">
        <v>34.61</v>
      </c>
      <c r="K49" s="203">
        <v>318.51</v>
      </c>
      <c r="L49" s="203">
        <v>9.3699999999999992</v>
      </c>
      <c r="M49" s="203">
        <v>9.99</v>
      </c>
      <c r="N49" s="203">
        <v>26.12</v>
      </c>
      <c r="O49" s="203">
        <v>19.350000000000001</v>
      </c>
      <c r="P49" s="203">
        <v>2.58</v>
      </c>
      <c r="Q49" s="203">
        <v>4.0199999999999996</v>
      </c>
      <c r="R49" s="203">
        <v>7.88</v>
      </c>
      <c r="S49" s="203">
        <v>5</v>
      </c>
      <c r="T49" s="203">
        <v>0.82</v>
      </c>
      <c r="U49" s="203">
        <v>1.97</v>
      </c>
      <c r="V49" s="203">
        <v>1.98</v>
      </c>
      <c r="W49" s="203">
        <v>6.19</v>
      </c>
      <c r="X49" s="203">
        <v>19.87</v>
      </c>
      <c r="Y49" s="203">
        <v>0</v>
      </c>
      <c r="Z49" s="203">
        <v>64.510000000000005</v>
      </c>
      <c r="AA49" s="203">
        <v>20.38</v>
      </c>
      <c r="AB49" s="203">
        <v>0</v>
      </c>
      <c r="AC49" s="203">
        <v>17.39</v>
      </c>
      <c r="AD49" s="203">
        <v>0</v>
      </c>
      <c r="AE49" s="203">
        <v>0</v>
      </c>
      <c r="AF49" s="203">
        <v>0</v>
      </c>
      <c r="AG49" s="203">
        <v>43.85</v>
      </c>
      <c r="AH49" s="203">
        <v>0</v>
      </c>
      <c r="AI49" s="203">
        <v>43.85</v>
      </c>
      <c r="AJ49" s="203">
        <v>0</v>
      </c>
      <c r="AK49" s="203">
        <v>9.36</v>
      </c>
      <c r="AL49" s="203">
        <v>0</v>
      </c>
      <c r="AM49" s="203">
        <v>0</v>
      </c>
      <c r="AN49" s="203">
        <v>0</v>
      </c>
      <c r="AO49" s="203">
        <v>298.85000000000002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6.23</v>
      </c>
      <c r="AV49" s="203">
        <v>0.18</v>
      </c>
      <c r="AW49" s="203">
        <v>0</v>
      </c>
      <c r="AX49" s="203">
        <v>0</v>
      </c>
      <c r="AY49" s="203">
        <v>1.52</v>
      </c>
    </row>
    <row r="50" spans="1:51">
      <c r="A50" t="s">
        <v>92</v>
      </c>
      <c r="B50" s="203">
        <v>0</v>
      </c>
      <c r="C50" s="203">
        <v>0</v>
      </c>
      <c r="D50" s="203">
        <v>24.52</v>
      </c>
      <c r="E50" s="203">
        <v>0</v>
      </c>
      <c r="F50" s="203">
        <v>0</v>
      </c>
      <c r="G50" s="203">
        <v>39.659999999999997</v>
      </c>
      <c r="H50" s="203">
        <v>0</v>
      </c>
      <c r="I50" s="203">
        <v>0</v>
      </c>
      <c r="J50" s="203">
        <v>34.61</v>
      </c>
      <c r="K50" s="203">
        <v>318.51</v>
      </c>
      <c r="L50" s="203">
        <v>9.3699999999999992</v>
      </c>
      <c r="M50" s="203">
        <v>9.33</v>
      </c>
      <c r="N50" s="203">
        <v>26.12</v>
      </c>
      <c r="O50" s="203">
        <v>19.350000000000001</v>
      </c>
      <c r="P50" s="203">
        <v>2.58</v>
      </c>
      <c r="Q50" s="203">
        <v>4.0199999999999996</v>
      </c>
      <c r="R50" s="203">
        <v>7.88</v>
      </c>
      <c r="S50" s="203">
        <v>5</v>
      </c>
      <c r="T50" s="203">
        <v>0.82</v>
      </c>
      <c r="U50" s="203">
        <v>1.97</v>
      </c>
      <c r="V50" s="203">
        <v>1.98</v>
      </c>
      <c r="W50" s="203">
        <v>6.19</v>
      </c>
      <c r="X50" s="203">
        <v>19.87</v>
      </c>
      <c r="Y50" s="203">
        <v>0</v>
      </c>
      <c r="Z50" s="203">
        <v>64.510000000000005</v>
      </c>
      <c r="AA50" s="203">
        <v>20.38</v>
      </c>
      <c r="AB50" s="203">
        <v>0</v>
      </c>
      <c r="AC50" s="203">
        <v>17.39</v>
      </c>
      <c r="AD50" s="203">
        <v>0</v>
      </c>
      <c r="AE50" s="203">
        <v>0</v>
      </c>
      <c r="AF50" s="203">
        <v>0</v>
      </c>
      <c r="AG50" s="203">
        <v>43.85</v>
      </c>
      <c r="AH50" s="203">
        <v>0</v>
      </c>
      <c r="AI50" s="203">
        <v>43.85</v>
      </c>
      <c r="AJ50" s="203">
        <v>0</v>
      </c>
      <c r="AK50" s="203">
        <v>9.36</v>
      </c>
      <c r="AL50" s="203">
        <v>0</v>
      </c>
      <c r="AM50" s="203">
        <v>0</v>
      </c>
      <c r="AN50" s="203">
        <v>0</v>
      </c>
      <c r="AO50" s="203">
        <v>298.85000000000002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6.23</v>
      </c>
      <c r="AV50" s="203">
        <v>0.18</v>
      </c>
      <c r="AW50" s="203">
        <v>0</v>
      </c>
      <c r="AX50" s="203">
        <v>0</v>
      </c>
      <c r="AY50" s="203">
        <v>1.52</v>
      </c>
    </row>
    <row r="51" spans="1:51">
      <c r="A51" t="s">
        <v>93</v>
      </c>
      <c r="B51" s="203">
        <v>0</v>
      </c>
      <c r="C51" s="203">
        <v>0</v>
      </c>
      <c r="D51" s="203">
        <v>24.52</v>
      </c>
      <c r="E51" s="203">
        <v>0</v>
      </c>
      <c r="F51" s="203">
        <v>0</v>
      </c>
      <c r="G51" s="203">
        <v>39.659999999999997</v>
      </c>
      <c r="H51" s="203">
        <v>0</v>
      </c>
      <c r="I51" s="203">
        <v>0</v>
      </c>
      <c r="J51" s="203">
        <v>34.61</v>
      </c>
      <c r="K51" s="203">
        <v>318.51</v>
      </c>
      <c r="L51" s="203">
        <v>9.3699999999999992</v>
      </c>
      <c r="M51" s="203">
        <v>9.33</v>
      </c>
      <c r="N51" s="203">
        <v>26.12</v>
      </c>
      <c r="O51" s="203">
        <v>19.350000000000001</v>
      </c>
      <c r="P51" s="203">
        <v>2.58</v>
      </c>
      <c r="Q51" s="203">
        <v>4.0199999999999996</v>
      </c>
      <c r="R51" s="203">
        <v>7.88</v>
      </c>
      <c r="S51" s="203">
        <v>5</v>
      </c>
      <c r="T51" s="203">
        <v>0.82</v>
      </c>
      <c r="U51" s="203">
        <v>1.97</v>
      </c>
      <c r="V51" s="203">
        <v>1.98</v>
      </c>
      <c r="W51" s="203">
        <v>6.19</v>
      </c>
      <c r="X51" s="203">
        <v>19.87</v>
      </c>
      <c r="Y51" s="203">
        <v>0</v>
      </c>
      <c r="Z51" s="203">
        <v>64.510000000000005</v>
      </c>
      <c r="AA51" s="203">
        <v>20.38</v>
      </c>
      <c r="AB51" s="203">
        <v>0</v>
      </c>
      <c r="AC51" s="203">
        <v>17.39</v>
      </c>
      <c r="AD51" s="203">
        <v>0</v>
      </c>
      <c r="AE51" s="203">
        <v>0</v>
      </c>
      <c r="AF51" s="203">
        <v>0</v>
      </c>
      <c r="AG51" s="203">
        <v>43.85</v>
      </c>
      <c r="AH51" s="203">
        <v>0</v>
      </c>
      <c r="AI51" s="203">
        <v>43.85</v>
      </c>
      <c r="AJ51" s="203">
        <v>0</v>
      </c>
      <c r="AK51" s="203">
        <v>7.8</v>
      </c>
      <c r="AL51" s="203">
        <v>0</v>
      </c>
      <c r="AM51" s="203">
        <v>0</v>
      </c>
      <c r="AN51" s="203">
        <v>0</v>
      </c>
      <c r="AO51" s="203">
        <v>294.18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6.23</v>
      </c>
      <c r="AV51" s="203">
        <v>0.18</v>
      </c>
      <c r="AW51" s="203">
        <v>0</v>
      </c>
      <c r="AX51" s="203">
        <v>0</v>
      </c>
      <c r="AY51" s="203">
        <v>1.52</v>
      </c>
    </row>
    <row r="52" spans="1:51">
      <c r="A52" t="s">
        <v>94</v>
      </c>
      <c r="B52" s="203">
        <v>0</v>
      </c>
      <c r="C52" s="203">
        <v>0</v>
      </c>
      <c r="D52" s="203">
        <v>24.03</v>
      </c>
      <c r="E52" s="203">
        <v>0</v>
      </c>
      <c r="F52" s="203">
        <v>0</v>
      </c>
      <c r="G52" s="203">
        <v>39.659999999999997</v>
      </c>
      <c r="H52" s="203">
        <v>0</v>
      </c>
      <c r="I52" s="203">
        <v>0</v>
      </c>
      <c r="J52" s="203">
        <v>34.61</v>
      </c>
      <c r="K52" s="203">
        <v>318.51</v>
      </c>
      <c r="L52" s="203">
        <v>9.3699999999999992</v>
      </c>
      <c r="M52" s="203">
        <v>9.99</v>
      </c>
      <c r="N52" s="203">
        <v>26.12</v>
      </c>
      <c r="O52" s="203">
        <v>19.350000000000001</v>
      </c>
      <c r="P52" s="203">
        <v>2.58</v>
      </c>
      <c r="Q52" s="203">
        <v>4.0199999999999996</v>
      </c>
      <c r="R52" s="203">
        <v>7.88</v>
      </c>
      <c r="S52" s="203">
        <v>5</v>
      </c>
      <c r="T52" s="203">
        <v>0.82</v>
      </c>
      <c r="U52" s="203">
        <v>1.97</v>
      </c>
      <c r="V52" s="203">
        <v>1.98</v>
      </c>
      <c r="W52" s="203">
        <v>6.19</v>
      </c>
      <c r="X52" s="203">
        <v>19.87</v>
      </c>
      <c r="Y52" s="203">
        <v>0</v>
      </c>
      <c r="Z52" s="203">
        <v>64.510000000000005</v>
      </c>
      <c r="AA52" s="203">
        <v>20.38</v>
      </c>
      <c r="AB52" s="203">
        <v>0</v>
      </c>
      <c r="AC52" s="203">
        <v>17.39</v>
      </c>
      <c r="AD52" s="203">
        <v>0</v>
      </c>
      <c r="AE52" s="203">
        <v>0</v>
      </c>
      <c r="AF52" s="203">
        <v>0</v>
      </c>
      <c r="AG52" s="203">
        <v>43.85</v>
      </c>
      <c r="AH52" s="203">
        <v>0</v>
      </c>
      <c r="AI52" s="203">
        <v>43.85</v>
      </c>
      <c r="AJ52" s="203">
        <v>0</v>
      </c>
      <c r="AK52" s="203">
        <v>7.8</v>
      </c>
      <c r="AL52" s="203">
        <v>0</v>
      </c>
      <c r="AM52" s="203">
        <v>0</v>
      </c>
      <c r="AN52" s="203">
        <v>0</v>
      </c>
      <c r="AO52" s="203">
        <v>294.18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6.23</v>
      </c>
      <c r="AV52" s="203">
        <v>0.18</v>
      </c>
      <c r="AW52" s="203">
        <v>0</v>
      </c>
      <c r="AX52" s="203">
        <v>0</v>
      </c>
      <c r="AY52" s="203">
        <v>1.52</v>
      </c>
    </row>
    <row r="53" spans="1:51">
      <c r="A53" t="s">
        <v>95</v>
      </c>
      <c r="B53" s="203">
        <v>0</v>
      </c>
      <c r="C53" s="203">
        <v>0</v>
      </c>
      <c r="D53" s="203">
        <v>24.03</v>
      </c>
      <c r="E53" s="203">
        <v>0</v>
      </c>
      <c r="F53" s="203">
        <v>0</v>
      </c>
      <c r="G53" s="203">
        <v>39.659999999999997</v>
      </c>
      <c r="H53" s="203">
        <v>0</v>
      </c>
      <c r="I53" s="203">
        <v>0</v>
      </c>
      <c r="J53" s="203">
        <v>34.61</v>
      </c>
      <c r="K53" s="203">
        <v>318.51</v>
      </c>
      <c r="L53" s="203">
        <v>9.3699999999999992</v>
      </c>
      <c r="M53" s="203">
        <v>9.91</v>
      </c>
      <c r="N53" s="203">
        <v>26.12</v>
      </c>
      <c r="O53" s="203">
        <v>19.309999999999999</v>
      </c>
      <c r="P53" s="203">
        <v>2.58</v>
      </c>
      <c r="Q53" s="203">
        <v>4.0199999999999996</v>
      </c>
      <c r="R53" s="203">
        <v>7.88</v>
      </c>
      <c r="S53" s="203">
        <v>5</v>
      </c>
      <c r="T53" s="203">
        <v>0.82</v>
      </c>
      <c r="U53" s="203">
        <v>1.97</v>
      </c>
      <c r="V53" s="203">
        <v>1.98</v>
      </c>
      <c r="W53" s="203">
        <v>6.19</v>
      </c>
      <c r="X53" s="203">
        <v>19.87</v>
      </c>
      <c r="Y53" s="203">
        <v>0</v>
      </c>
      <c r="Z53" s="203">
        <v>64.510000000000005</v>
      </c>
      <c r="AA53" s="203">
        <v>20.38</v>
      </c>
      <c r="AB53" s="203">
        <v>0</v>
      </c>
      <c r="AC53" s="203">
        <v>17.39</v>
      </c>
      <c r="AD53" s="203">
        <v>0</v>
      </c>
      <c r="AE53" s="203">
        <v>0</v>
      </c>
      <c r="AF53" s="203">
        <v>0</v>
      </c>
      <c r="AG53" s="203">
        <v>43.85</v>
      </c>
      <c r="AH53" s="203">
        <v>0</v>
      </c>
      <c r="AI53" s="203">
        <v>43.85</v>
      </c>
      <c r="AJ53" s="203">
        <v>0</v>
      </c>
      <c r="AK53" s="203">
        <v>7.8</v>
      </c>
      <c r="AL53" s="203">
        <v>0</v>
      </c>
      <c r="AM53" s="203">
        <v>0</v>
      </c>
      <c r="AN53" s="203">
        <v>0</v>
      </c>
      <c r="AO53" s="203">
        <v>294.18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6.23</v>
      </c>
      <c r="AV53" s="203">
        <v>0.18</v>
      </c>
      <c r="AW53" s="203">
        <v>0</v>
      </c>
      <c r="AX53" s="203">
        <v>0</v>
      </c>
      <c r="AY53" s="203">
        <v>1.52</v>
      </c>
    </row>
    <row r="54" spans="1:51">
      <c r="A54" t="s">
        <v>96</v>
      </c>
      <c r="B54" s="203">
        <v>0</v>
      </c>
      <c r="C54" s="203">
        <v>0</v>
      </c>
      <c r="D54" s="203">
        <v>24.03</v>
      </c>
      <c r="E54" s="203">
        <v>0</v>
      </c>
      <c r="F54" s="203">
        <v>0</v>
      </c>
      <c r="G54" s="203">
        <v>39.659999999999997</v>
      </c>
      <c r="H54" s="203">
        <v>0</v>
      </c>
      <c r="I54" s="203">
        <v>0</v>
      </c>
      <c r="J54" s="203">
        <v>34.61</v>
      </c>
      <c r="K54" s="203">
        <v>318.51</v>
      </c>
      <c r="L54" s="203">
        <v>9.3699999999999992</v>
      </c>
      <c r="M54" s="203">
        <v>9.91</v>
      </c>
      <c r="N54" s="203">
        <v>26.12</v>
      </c>
      <c r="O54" s="203">
        <v>19.309999999999999</v>
      </c>
      <c r="P54" s="203">
        <v>2.58</v>
      </c>
      <c r="Q54" s="203">
        <v>4.0199999999999996</v>
      </c>
      <c r="R54" s="203">
        <v>7.88</v>
      </c>
      <c r="S54" s="203">
        <v>5</v>
      </c>
      <c r="T54" s="203">
        <v>0.82</v>
      </c>
      <c r="U54" s="203">
        <v>1.97</v>
      </c>
      <c r="V54" s="203">
        <v>1.98</v>
      </c>
      <c r="W54" s="203">
        <v>6.19</v>
      </c>
      <c r="X54" s="203">
        <v>19.87</v>
      </c>
      <c r="Y54" s="203">
        <v>0</v>
      </c>
      <c r="Z54" s="203">
        <v>64.510000000000005</v>
      </c>
      <c r="AA54" s="203">
        <v>20.38</v>
      </c>
      <c r="AB54" s="203">
        <v>0</v>
      </c>
      <c r="AC54" s="203">
        <v>17.39</v>
      </c>
      <c r="AD54" s="203">
        <v>0</v>
      </c>
      <c r="AE54" s="203">
        <v>0</v>
      </c>
      <c r="AF54" s="203">
        <v>0</v>
      </c>
      <c r="AG54" s="203">
        <v>43.85</v>
      </c>
      <c r="AH54" s="203">
        <v>0</v>
      </c>
      <c r="AI54" s="203">
        <v>43.85</v>
      </c>
      <c r="AJ54" s="203">
        <v>0</v>
      </c>
      <c r="AK54" s="203">
        <v>7.8</v>
      </c>
      <c r="AL54" s="203">
        <v>0</v>
      </c>
      <c r="AM54" s="203">
        <v>0</v>
      </c>
      <c r="AN54" s="203">
        <v>0</v>
      </c>
      <c r="AO54" s="203">
        <v>294.18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6.23</v>
      </c>
      <c r="AV54" s="203">
        <v>0.18</v>
      </c>
      <c r="AW54" s="203">
        <v>0</v>
      </c>
      <c r="AX54" s="203">
        <v>0</v>
      </c>
      <c r="AY54" s="203">
        <v>1.52</v>
      </c>
    </row>
    <row r="55" spans="1:51">
      <c r="A55" t="s">
        <v>97</v>
      </c>
      <c r="B55" s="203">
        <v>0</v>
      </c>
      <c r="C55" s="203">
        <v>0</v>
      </c>
      <c r="D55" s="203">
        <v>24.03</v>
      </c>
      <c r="E55" s="203">
        <v>0</v>
      </c>
      <c r="F55" s="203">
        <v>0</v>
      </c>
      <c r="G55" s="203">
        <v>39.659999999999997</v>
      </c>
      <c r="H55" s="203">
        <v>0</v>
      </c>
      <c r="I55" s="203">
        <v>0</v>
      </c>
      <c r="J55" s="203">
        <v>34.61</v>
      </c>
      <c r="K55" s="203">
        <v>318.51</v>
      </c>
      <c r="L55" s="203">
        <v>9.3699999999999992</v>
      </c>
      <c r="M55" s="203">
        <v>11.19</v>
      </c>
      <c r="N55" s="203">
        <v>26.12</v>
      </c>
      <c r="O55" s="203">
        <v>20.34</v>
      </c>
      <c r="P55" s="203">
        <v>2.62</v>
      </c>
      <c r="Q55" s="203">
        <v>4.0199999999999996</v>
      </c>
      <c r="R55" s="203">
        <v>7.88</v>
      </c>
      <c r="S55" s="203">
        <v>5</v>
      </c>
      <c r="T55" s="203">
        <v>0.82</v>
      </c>
      <c r="U55" s="203">
        <v>1.97</v>
      </c>
      <c r="V55" s="203">
        <v>1.98</v>
      </c>
      <c r="W55" s="203">
        <v>6.19</v>
      </c>
      <c r="X55" s="203">
        <v>19.87</v>
      </c>
      <c r="Y55" s="203">
        <v>0</v>
      </c>
      <c r="Z55" s="203">
        <v>64.510000000000005</v>
      </c>
      <c r="AA55" s="203">
        <v>20.38</v>
      </c>
      <c r="AB55" s="203">
        <v>0</v>
      </c>
      <c r="AC55" s="203">
        <v>17.39</v>
      </c>
      <c r="AD55" s="203">
        <v>0</v>
      </c>
      <c r="AE55" s="203">
        <v>0</v>
      </c>
      <c r="AF55" s="203">
        <v>0</v>
      </c>
      <c r="AG55" s="203">
        <v>43.85</v>
      </c>
      <c r="AH55" s="203">
        <v>0</v>
      </c>
      <c r="AI55" s="203">
        <v>43.85</v>
      </c>
      <c r="AJ55" s="203">
        <v>0</v>
      </c>
      <c r="AK55" s="203">
        <v>7.8</v>
      </c>
      <c r="AL55" s="203">
        <v>0</v>
      </c>
      <c r="AM55" s="203">
        <v>0</v>
      </c>
      <c r="AN55" s="203">
        <v>0</v>
      </c>
      <c r="AO55" s="203">
        <v>294.18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6.23</v>
      </c>
      <c r="AV55" s="203">
        <v>0.18</v>
      </c>
      <c r="AW55" s="203">
        <v>0</v>
      </c>
      <c r="AX55" s="203">
        <v>0</v>
      </c>
      <c r="AY55" s="203">
        <v>1.52</v>
      </c>
    </row>
    <row r="56" spans="1:51">
      <c r="A56" t="s">
        <v>98</v>
      </c>
      <c r="B56" s="203">
        <v>0</v>
      </c>
      <c r="C56" s="203">
        <v>0</v>
      </c>
      <c r="D56" s="203">
        <v>24.03</v>
      </c>
      <c r="E56" s="203">
        <v>0</v>
      </c>
      <c r="F56" s="203">
        <v>0</v>
      </c>
      <c r="G56" s="203">
        <v>39.659999999999997</v>
      </c>
      <c r="H56" s="203">
        <v>0</v>
      </c>
      <c r="I56" s="203">
        <v>0</v>
      </c>
      <c r="J56" s="203">
        <v>34.61</v>
      </c>
      <c r="K56" s="203">
        <v>318.51</v>
      </c>
      <c r="L56" s="203">
        <v>9.3699999999999992</v>
      </c>
      <c r="M56" s="203">
        <v>11.19</v>
      </c>
      <c r="N56" s="203">
        <v>26.12</v>
      </c>
      <c r="O56" s="203">
        <v>20.34</v>
      </c>
      <c r="P56" s="203">
        <v>2.62</v>
      </c>
      <c r="Q56" s="203">
        <v>4.0199999999999996</v>
      </c>
      <c r="R56" s="203">
        <v>7.88</v>
      </c>
      <c r="S56" s="203">
        <v>5</v>
      </c>
      <c r="T56" s="203">
        <v>0.82</v>
      </c>
      <c r="U56" s="203">
        <v>1.97</v>
      </c>
      <c r="V56" s="203">
        <v>1.98</v>
      </c>
      <c r="W56" s="203">
        <v>6.19</v>
      </c>
      <c r="X56" s="203">
        <v>19.87</v>
      </c>
      <c r="Y56" s="203">
        <v>0</v>
      </c>
      <c r="Z56" s="203">
        <v>64.510000000000005</v>
      </c>
      <c r="AA56" s="203">
        <v>20.38</v>
      </c>
      <c r="AB56" s="203">
        <v>0</v>
      </c>
      <c r="AC56" s="203">
        <v>17.39</v>
      </c>
      <c r="AD56" s="203">
        <v>0</v>
      </c>
      <c r="AE56" s="203">
        <v>0</v>
      </c>
      <c r="AF56" s="203">
        <v>0</v>
      </c>
      <c r="AG56" s="203">
        <v>43.85</v>
      </c>
      <c r="AH56" s="203">
        <v>0</v>
      </c>
      <c r="AI56" s="203">
        <v>43.85</v>
      </c>
      <c r="AJ56" s="203">
        <v>0</v>
      </c>
      <c r="AK56" s="203">
        <v>7.8</v>
      </c>
      <c r="AL56" s="203">
        <v>0</v>
      </c>
      <c r="AM56" s="203">
        <v>0</v>
      </c>
      <c r="AN56" s="203">
        <v>0</v>
      </c>
      <c r="AO56" s="203">
        <v>294.18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6.23</v>
      </c>
      <c r="AV56" s="203">
        <v>0.18</v>
      </c>
      <c r="AW56" s="203">
        <v>0</v>
      </c>
      <c r="AX56" s="203">
        <v>0</v>
      </c>
      <c r="AY56" s="203">
        <v>1.52</v>
      </c>
    </row>
    <row r="57" spans="1:51">
      <c r="A57" t="s">
        <v>99</v>
      </c>
      <c r="B57" s="203">
        <v>0</v>
      </c>
      <c r="C57" s="203">
        <v>0</v>
      </c>
      <c r="D57" s="203">
        <v>24.03</v>
      </c>
      <c r="E57" s="203">
        <v>0</v>
      </c>
      <c r="F57" s="203">
        <v>0</v>
      </c>
      <c r="G57" s="203">
        <v>39.659999999999997</v>
      </c>
      <c r="H57" s="203">
        <v>0</v>
      </c>
      <c r="I57" s="203">
        <v>0</v>
      </c>
      <c r="J57" s="203">
        <v>34.61</v>
      </c>
      <c r="K57" s="203">
        <v>318.51</v>
      </c>
      <c r="L57" s="203">
        <v>9.3699999999999992</v>
      </c>
      <c r="M57" s="203">
        <v>11.19</v>
      </c>
      <c r="N57" s="203">
        <v>26.12</v>
      </c>
      <c r="O57" s="203">
        <v>20.34</v>
      </c>
      <c r="P57" s="203">
        <v>2.62</v>
      </c>
      <c r="Q57" s="203">
        <v>4.0199999999999996</v>
      </c>
      <c r="R57" s="203">
        <v>7.88</v>
      </c>
      <c r="S57" s="203">
        <v>5</v>
      </c>
      <c r="T57" s="203">
        <v>0.82</v>
      </c>
      <c r="U57" s="203">
        <v>1.97</v>
      </c>
      <c r="V57" s="203">
        <v>1.98</v>
      </c>
      <c r="W57" s="203">
        <v>6.19</v>
      </c>
      <c r="X57" s="203">
        <v>19.87</v>
      </c>
      <c r="Y57" s="203">
        <v>0</v>
      </c>
      <c r="Z57" s="203">
        <v>64.510000000000005</v>
      </c>
      <c r="AA57" s="203">
        <v>20.38</v>
      </c>
      <c r="AB57" s="203">
        <v>0</v>
      </c>
      <c r="AC57" s="203">
        <v>17.39</v>
      </c>
      <c r="AD57" s="203">
        <v>0</v>
      </c>
      <c r="AE57" s="203">
        <v>0</v>
      </c>
      <c r="AF57" s="203">
        <v>0</v>
      </c>
      <c r="AG57" s="203">
        <v>43.85</v>
      </c>
      <c r="AH57" s="203">
        <v>0</v>
      </c>
      <c r="AI57" s="203">
        <v>43.85</v>
      </c>
      <c r="AJ57" s="203">
        <v>0</v>
      </c>
      <c r="AK57" s="203">
        <v>7.8</v>
      </c>
      <c r="AL57" s="203">
        <v>0</v>
      </c>
      <c r="AM57" s="203">
        <v>0</v>
      </c>
      <c r="AN57" s="203">
        <v>0</v>
      </c>
      <c r="AO57" s="203">
        <v>294.18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6.23</v>
      </c>
      <c r="AV57" s="203">
        <v>0.18</v>
      </c>
      <c r="AW57" s="203">
        <v>0</v>
      </c>
      <c r="AX57" s="203">
        <v>0</v>
      </c>
      <c r="AY57" s="203">
        <v>1.52</v>
      </c>
    </row>
    <row r="58" spans="1:51">
      <c r="A58" t="s">
        <v>100</v>
      </c>
      <c r="B58" s="203">
        <v>0</v>
      </c>
      <c r="C58" s="203">
        <v>0</v>
      </c>
      <c r="D58" s="203">
        <v>24.03</v>
      </c>
      <c r="E58" s="203">
        <v>0</v>
      </c>
      <c r="F58" s="203">
        <v>0</v>
      </c>
      <c r="G58" s="203">
        <v>39.659999999999997</v>
      </c>
      <c r="H58" s="203">
        <v>0</v>
      </c>
      <c r="I58" s="203">
        <v>0</v>
      </c>
      <c r="J58" s="203">
        <v>34.61</v>
      </c>
      <c r="K58" s="203">
        <v>318.51</v>
      </c>
      <c r="L58" s="203">
        <v>9.3699999999999992</v>
      </c>
      <c r="M58" s="203">
        <v>11.19</v>
      </c>
      <c r="N58" s="203">
        <v>26.12</v>
      </c>
      <c r="O58" s="203">
        <v>20.34</v>
      </c>
      <c r="P58" s="203">
        <v>2.62</v>
      </c>
      <c r="Q58" s="203">
        <v>4.0199999999999996</v>
      </c>
      <c r="R58" s="203">
        <v>7.88</v>
      </c>
      <c r="S58" s="203">
        <v>5</v>
      </c>
      <c r="T58" s="203">
        <v>0.82</v>
      </c>
      <c r="U58" s="203">
        <v>1.97</v>
      </c>
      <c r="V58" s="203">
        <v>1.98</v>
      </c>
      <c r="W58" s="203">
        <v>6.19</v>
      </c>
      <c r="X58" s="203">
        <v>19.87</v>
      </c>
      <c r="Y58" s="203">
        <v>0</v>
      </c>
      <c r="Z58" s="203">
        <v>64.510000000000005</v>
      </c>
      <c r="AA58" s="203">
        <v>20.38</v>
      </c>
      <c r="AB58" s="203">
        <v>0</v>
      </c>
      <c r="AC58" s="203">
        <v>17.39</v>
      </c>
      <c r="AD58" s="203">
        <v>0</v>
      </c>
      <c r="AE58" s="203">
        <v>0</v>
      </c>
      <c r="AF58" s="203">
        <v>0</v>
      </c>
      <c r="AG58" s="203">
        <v>43.85</v>
      </c>
      <c r="AH58" s="203">
        <v>0</v>
      </c>
      <c r="AI58" s="203">
        <v>43.85</v>
      </c>
      <c r="AJ58" s="203">
        <v>0</v>
      </c>
      <c r="AK58" s="203">
        <v>7.8</v>
      </c>
      <c r="AL58" s="203">
        <v>0</v>
      </c>
      <c r="AM58" s="203">
        <v>0</v>
      </c>
      <c r="AN58" s="203">
        <v>0</v>
      </c>
      <c r="AO58" s="203">
        <v>294.18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6.23</v>
      </c>
      <c r="AV58" s="203">
        <v>0.18</v>
      </c>
      <c r="AW58" s="203">
        <v>0</v>
      </c>
      <c r="AX58" s="203">
        <v>0</v>
      </c>
      <c r="AY58" s="203">
        <v>1.52</v>
      </c>
    </row>
    <row r="59" spans="1:51">
      <c r="A59" t="s">
        <v>101</v>
      </c>
      <c r="B59" s="203">
        <v>0</v>
      </c>
      <c r="C59" s="203">
        <v>0</v>
      </c>
      <c r="D59" s="203">
        <v>24.03</v>
      </c>
      <c r="E59" s="203">
        <v>0</v>
      </c>
      <c r="F59" s="203">
        <v>0</v>
      </c>
      <c r="G59" s="203">
        <v>39.659999999999997</v>
      </c>
      <c r="H59" s="203">
        <v>0</v>
      </c>
      <c r="I59" s="203">
        <v>0</v>
      </c>
      <c r="J59" s="203">
        <v>34.61</v>
      </c>
      <c r="K59" s="203">
        <v>318.51</v>
      </c>
      <c r="L59" s="203">
        <v>9.3699999999999992</v>
      </c>
      <c r="M59" s="203">
        <v>11.25</v>
      </c>
      <c r="N59" s="203">
        <v>26.12</v>
      </c>
      <c r="O59" s="203">
        <v>20.37</v>
      </c>
      <c r="P59" s="203">
        <v>2.61</v>
      </c>
      <c r="Q59" s="203">
        <v>4.0199999999999996</v>
      </c>
      <c r="R59" s="203">
        <v>7.88</v>
      </c>
      <c r="S59" s="203">
        <v>5</v>
      </c>
      <c r="T59" s="203">
        <v>0.82</v>
      </c>
      <c r="U59" s="203">
        <v>1.97</v>
      </c>
      <c r="V59" s="203">
        <v>1.98</v>
      </c>
      <c r="W59" s="203">
        <v>6.19</v>
      </c>
      <c r="X59" s="203">
        <v>19.87</v>
      </c>
      <c r="Y59" s="203">
        <v>0</v>
      </c>
      <c r="Z59" s="203">
        <v>64.510000000000005</v>
      </c>
      <c r="AA59" s="203">
        <v>20.38</v>
      </c>
      <c r="AB59" s="203">
        <v>0</v>
      </c>
      <c r="AC59" s="203">
        <v>17.39</v>
      </c>
      <c r="AD59" s="203">
        <v>0</v>
      </c>
      <c r="AE59" s="203">
        <v>0</v>
      </c>
      <c r="AF59" s="203">
        <v>0</v>
      </c>
      <c r="AG59" s="203">
        <v>43.85</v>
      </c>
      <c r="AH59" s="203">
        <v>0</v>
      </c>
      <c r="AI59" s="203">
        <v>43.85</v>
      </c>
      <c r="AJ59" s="203">
        <v>0</v>
      </c>
      <c r="AK59" s="203">
        <v>7.8</v>
      </c>
      <c r="AL59" s="203">
        <v>0</v>
      </c>
      <c r="AM59" s="203">
        <v>0</v>
      </c>
      <c r="AN59" s="203">
        <v>0</v>
      </c>
      <c r="AO59" s="203">
        <v>294.18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6.23</v>
      </c>
      <c r="AV59" s="203">
        <v>0.18</v>
      </c>
      <c r="AW59" s="203">
        <v>0</v>
      </c>
      <c r="AX59" s="203">
        <v>0</v>
      </c>
      <c r="AY59" s="203">
        <v>1.52</v>
      </c>
    </row>
    <row r="60" spans="1:51">
      <c r="A60" t="s">
        <v>102</v>
      </c>
      <c r="B60" s="203">
        <v>0</v>
      </c>
      <c r="C60" s="203">
        <v>0</v>
      </c>
      <c r="D60" s="203">
        <v>24.03</v>
      </c>
      <c r="E60" s="203">
        <v>0</v>
      </c>
      <c r="F60" s="203">
        <v>0</v>
      </c>
      <c r="G60" s="203">
        <v>39.659999999999997</v>
      </c>
      <c r="H60" s="203">
        <v>0</v>
      </c>
      <c r="I60" s="203">
        <v>0</v>
      </c>
      <c r="J60" s="203">
        <v>34.61</v>
      </c>
      <c r="K60" s="203">
        <v>318.51</v>
      </c>
      <c r="L60" s="203">
        <v>9.3699999999999992</v>
      </c>
      <c r="M60" s="203">
        <v>11.25</v>
      </c>
      <c r="N60" s="203">
        <v>26.12</v>
      </c>
      <c r="O60" s="203">
        <v>20.37</v>
      </c>
      <c r="P60" s="203">
        <v>2.61</v>
      </c>
      <c r="Q60" s="203">
        <v>4.0199999999999996</v>
      </c>
      <c r="R60" s="203">
        <v>7.88</v>
      </c>
      <c r="S60" s="203">
        <v>5</v>
      </c>
      <c r="T60" s="203">
        <v>0.82</v>
      </c>
      <c r="U60" s="203">
        <v>1.97</v>
      </c>
      <c r="V60" s="203">
        <v>1.98</v>
      </c>
      <c r="W60" s="203">
        <v>6.19</v>
      </c>
      <c r="X60" s="203">
        <v>19.87</v>
      </c>
      <c r="Y60" s="203">
        <v>0</v>
      </c>
      <c r="Z60" s="203">
        <v>64.510000000000005</v>
      </c>
      <c r="AA60" s="203">
        <v>20.38</v>
      </c>
      <c r="AB60" s="203">
        <v>0</v>
      </c>
      <c r="AC60" s="203">
        <v>17.39</v>
      </c>
      <c r="AD60" s="203">
        <v>0</v>
      </c>
      <c r="AE60" s="203">
        <v>0</v>
      </c>
      <c r="AF60" s="203">
        <v>0</v>
      </c>
      <c r="AG60" s="203">
        <v>43.85</v>
      </c>
      <c r="AH60" s="203">
        <v>0</v>
      </c>
      <c r="AI60" s="203">
        <v>43.85</v>
      </c>
      <c r="AJ60" s="203">
        <v>0</v>
      </c>
      <c r="AK60" s="203">
        <v>7.8</v>
      </c>
      <c r="AL60" s="203">
        <v>0</v>
      </c>
      <c r="AM60" s="203">
        <v>0</v>
      </c>
      <c r="AN60" s="203">
        <v>0</v>
      </c>
      <c r="AO60" s="203">
        <v>294.18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6.23</v>
      </c>
      <c r="AV60" s="203">
        <v>0.18</v>
      </c>
      <c r="AW60" s="203">
        <v>0</v>
      </c>
      <c r="AX60" s="203">
        <v>0</v>
      </c>
      <c r="AY60" s="203">
        <v>1.52</v>
      </c>
    </row>
    <row r="61" spans="1:51">
      <c r="A61" t="s">
        <v>103</v>
      </c>
      <c r="B61" s="203">
        <v>0</v>
      </c>
      <c r="C61" s="203">
        <v>0</v>
      </c>
      <c r="D61" s="203">
        <v>24.03</v>
      </c>
      <c r="E61" s="203">
        <v>0</v>
      </c>
      <c r="F61" s="203">
        <v>0</v>
      </c>
      <c r="G61" s="203">
        <v>39.659999999999997</v>
      </c>
      <c r="H61" s="203">
        <v>0</v>
      </c>
      <c r="I61" s="203">
        <v>0</v>
      </c>
      <c r="J61" s="203">
        <v>34.61</v>
      </c>
      <c r="K61" s="203">
        <v>318.51</v>
      </c>
      <c r="L61" s="203">
        <v>9.3699999999999992</v>
      </c>
      <c r="M61" s="203">
        <v>11.74</v>
      </c>
      <c r="N61" s="203">
        <v>26.12</v>
      </c>
      <c r="O61" s="203">
        <v>21.17</v>
      </c>
      <c r="P61" s="203">
        <v>2.64</v>
      </c>
      <c r="Q61" s="203">
        <v>4.0199999999999996</v>
      </c>
      <c r="R61" s="203">
        <v>7.88</v>
      </c>
      <c r="S61" s="203">
        <v>5</v>
      </c>
      <c r="T61" s="203">
        <v>0.82</v>
      </c>
      <c r="U61" s="203">
        <v>1.97</v>
      </c>
      <c r="V61" s="203">
        <v>1.98</v>
      </c>
      <c r="W61" s="203">
        <v>6.45</v>
      </c>
      <c r="X61" s="203">
        <v>22.33</v>
      </c>
      <c r="Y61" s="203">
        <v>0</v>
      </c>
      <c r="Z61" s="203">
        <v>64.510000000000005</v>
      </c>
      <c r="AA61" s="203">
        <v>20.38</v>
      </c>
      <c r="AB61" s="203">
        <v>0</v>
      </c>
      <c r="AC61" s="203">
        <v>17.39</v>
      </c>
      <c r="AD61" s="203">
        <v>0</v>
      </c>
      <c r="AE61" s="203">
        <v>0</v>
      </c>
      <c r="AF61" s="203">
        <v>0</v>
      </c>
      <c r="AG61" s="203">
        <v>43.85</v>
      </c>
      <c r="AH61" s="203">
        <v>0</v>
      </c>
      <c r="AI61" s="203">
        <v>43.85</v>
      </c>
      <c r="AJ61" s="203">
        <v>0</v>
      </c>
      <c r="AK61" s="203">
        <v>7.8</v>
      </c>
      <c r="AL61" s="203">
        <v>0</v>
      </c>
      <c r="AM61" s="203">
        <v>0</v>
      </c>
      <c r="AN61" s="203">
        <v>0</v>
      </c>
      <c r="AO61" s="203">
        <v>294.18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6.23</v>
      </c>
      <c r="AV61" s="203">
        <v>0.18</v>
      </c>
      <c r="AW61" s="203">
        <v>0</v>
      </c>
      <c r="AX61" s="203">
        <v>0</v>
      </c>
      <c r="AY61" s="203">
        <v>1.52</v>
      </c>
    </row>
    <row r="62" spans="1:51">
      <c r="A62" t="s">
        <v>104</v>
      </c>
      <c r="B62" s="203">
        <v>0</v>
      </c>
      <c r="C62" s="203">
        <v>0</v>
      </c>
      <c r="D62" s="203">
        <v>23.79</v>
      </c>
      <c r="E62" s="203">
        <v>0</v>
      </c>
      <c r="F62" s="203">
        <v>0</v>
      </c>
      <c r="G62" s="203">
        <v>39.659999999999997</v>
      </c>
      <c r="H62" s="203">
        <v>0</v>
      </c>
      <c r="I62" s="203">
        <v>0</v>
      </c>
      <c r="J62" s="203">
        <v>34.61</v>
      </c>
      <c r="K62" s="203">
        <v>318.51</v>
      </c>
      <c r="L62" s="203">
        <v>9.3699999999999992</v>
      </c>
      <c r="M62" s="203">
        <v>11.74</v>
      </c>
      <c r="N62" s="203">
        <v>26.12</v>
      </c>
      <c r="O62" s="203">
        <v>21.17</v>
      </c>
      <c r="P62" s="203">
        <v>2.64</v>
      </c>
      <c r="Q62" s="203">
        <v>4.0199999999999996</v>
      </c>
      <c r="R62" s="203">
        <v>7.88</v>
      </c>
      <c r="S62" s="203">
        <v>5</v>
      </c>
      <c r="T62" s="203">
        <v>0.82</v>
      </c>
      <c r="U62" s="203">
        <v>1.97</v>
      </c>
      <c r="V62" s="203">
        <v>1.98</v>
      </c>
      <c r="W62" s="203">
        <v>6.45</v>
      </c>
      <c r="X62" s="203">
        <v>22.89</v>
      </c>
      <c r="Y62" s="203">
        <v>0</v>
      </c>
      <c r="Z62" s="203">
        <v>64.510000000000005</v>
      </c>
      <c r="AA62" s="203">
        <v>20.38</v>
      </c>
      <c r="AB62" s="203">
        <v>0</v>
      </c>
      <c r="AC62" s="203">
        <v>17.39</v>
      </c>
      <c r="AD62" s="203">
        <v>0</v>
      </c>
      <c r="AE62" s="203">
        <v>0</v>
      </c>
      <c r="AF62" s="203">
        <v>0</v>
      </c>
      <c r="AG62" s="203">
        <v>43.85</v>
      </c>
      <c r="AH62" s="203">
        <v>0</v>
      </c>
      <c r="AI62" s="203">
        <v>43.85</v>
      </c>
      <c r="AJ62" s="203">
        <v>0</v>
      </c>
      <c r="AK62" s="203">
        <v>7.8</v>
      </c>
      <c r="AL62" s="203">
        <v>0</v>
      </c>
      <c r="AM62" s="203">
        <v>0</v>
      </c>
      <c r="AN62" s="203">
        <v>0</v>
      </c>
      <c r="AO62" s="203">
        <v>294.18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6.23</v>
      </c>
      <c r="AV62" s="203">
        <v>0.18</v>
      </c>
      <c r="AW62" s="203">
        <v>0</v>
      </c>
      <c r="AX62" s="203">
        <v>0</v>
      </c>
      <c r="AY62" s="203">
        <v>1.52</v>
      </c>
    </row>
    <row r="63" spans="1:51">
      <c r="A63" t="s">
        <v>105</v>
      </c>
      <c r="B63" s="203">
        <v>0</v>
      </c>
      <c r="C63" s="203">
        <v>0</v>
      </c>
      <c r="D63" s="203">
        <v>23.79</v>
      </c>
      <c r="E63" s="203">
        <v>0</v>
      </c>
      <c r="F63" s="203">
        <v>0</v>
      </c>
      <c r="G63" s="203">
        <v>39.659999999999997</v>
      </c>
      <c r="H63" s="203">
        <v>0</v>
      </c>
      <c r="I63" s="203">
        <v>0</v>
      </c>
      <c r="J63" s="203">
        <v>34.61</v>
      </c>
      <c r="K63" s="203">
        <v>318.51</v>
      </c>
      <c r="L63" s="203">
        <v>9.3699999999999992</v>
      </c>
      <c r="M63" s="203">
        <v>18.53</v>
      </c>
      <c r="N63" s="203">
        <v>26.12</v>
      </c>
      <c r="O63" s="203">
        <v>23.35</v>
      </c>
      <c r="P63" s="203">
        <v>20.71</v>
      </c>
      <c r="Q63" s="203">
        <v>4.0199999999999996</v>
      </c>
      <c r="R63" s="203">
        <v>7.88</v>
      </c>
      <c r="S63" s="203">
        <v>5</v>
      </c>
      <c r="T63" s="203">
        <v>0.82</v>
      </c>
      <c r="U63" s="203">
        <v>1.97</v>
      </c>
      <c r="V63" s="203">
        <v>1.98</v>
      </c>
      <c r="W63" s="203">
        <v>6.87</v>
      </c>
      <c r="X63" s="203">
        <v>24</v>
      </c>
      <c r="Y63" s="203">
        <v>0</v>
      </c>
      <c r="Z63" s="203">
        <v>64.510000000000005</v>
      </c>
      <c r="AA63" s="203">
        <v>20.38</v>
      </c>
      <c r="AB63" s="203">
        <v>0</v>
      </c>
      <c r="AC63" s="203">
        <v>17.39</v>
      </c>
      <c r="AD63" s="203">
        <v>0</v>
      </c>
      <c r="AE63" s="203">
        <v>0</v>
      </c>
      <c r="AF63" s="203">
        <v>0</v>
      </c>
      <c r="AG63" s="203">
        <v>43.85</v>
      </c>
      <c r="AH63" s="203">
        <v>0</v>
      </c>
      <c r="AI63" s="203">
        <v>43.85</v>
      </c>
      <c r="AJ63" s="203">
        <v>0</v>
      </c>
      <c r="AK63" s="203">
        <v>7.8</v>
      </c>
      <c r="AL63" s="203">
        <v>0</v>
      </c>
      <c r="AM63" s="203">
        <v>0</v>
      </c>
      <c r="AN63" s="203">
        <v>0</v>
      </c>
      <c r="AO63" s="203">
        <v>294.18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6.23</v>
      </c>
      <c r="AV63" s="203">
        <v>0.18</v>
      </c>
      <c r="AW63" s="203">
        <v>0</v>
      </c>
      <c r="AX63" s="203">
        <v>0</v>
      </c>
      <c r="AY63" s="203">
        <v>1.52</v>
      </c>
    </row>
    <row r="64" spans="1:51">
      <c r="A64" t="s">
        <v>106</v>
      </c>
      <c r="B64" s="203">
        <v>0</v>
      </c>
      <c r="C64" s="203">
        <v>0</v>
      </c>
      <c r="D64" s="203">
        <v>23.79</v>
      </c>
      <c r="E64" s="203">
        <v>0</v>
      </c>
      <c r="F64" s="203">
        <v>0</v>
      </c>
      <c r="G64" s="203">
        <v>39.659999999999997</v>
      </c>
      <c r="H64" s="203">
        <v>0</v>
      </c>
      <c r="I64" s="203">
        <v>0</v>
      </c>
      <c r="J64" s="203">
        <v>34.61</v>
      </c>
      <c r="K64" s="203">
        <v>318.51</v>
      </c>
      <c r="L64" s="203">
        <v>9.3699999999999992</v>
      </c>
      <c r="M64" s="203">
        <v>18.53</v>
      </c>
      <c r="N64" s="203">
        <v>26.12</v>
      </c>
      <c r="O64" s="203">
        <v>23.35</v>
      </c>
      <c r="P64" s="203">
        <v>20.71</v>
      </c>
      <c r="Q64" s="203">
        <v>4.0199999999999996</v>
      </c>
      <c r="R64" s="203">
        <v>7.88</v>
      </c>
      <c r="S64" s="203">
        <v>5</v>
      </c>
      <c r="T64" s="203">
        <v>0.82</v>
      </c>
      <c r="U64" s="203">
        <v>1.97</v>
      </c>
      <c r="V64" s="203">
        <v>1.98</v>
      </c>
      <c r="W64" s="203">
        <v>6.9</v>
      </c>
      <c r="X64" s="203">
        <v>24</v>
      </c>
      <c r="Y64" s="203">
        <v>0</v>
      </c>
      <c r="Z64" s="203">
        <v>64.510000000000005</v>
      </c>
      <c r="AA64" s="203">
        <v>20.38</v>
      </c>
      <c r="AB64" s="203">
        <v>0</v>
      </c>
      <c r="AC64" s="203">
        <v>17.39</v>
      </c>
      <c r="AD64" s="203">
        <v>0</v>
      </c>
      <c r="AE64" s="203">
        <v>0</v>
      </c>
      <c r="AF64" s="203">
        <v>0</v>
      </c>
      <c r="AG64" s="203">
        <v>43.85</v>
      </c>
      <c r="AH64" s="203">
        <v>0</v>
      </c>
      <c r="AI64" s="203">
        <v>43.85</v>
      </c>
      <c r="AJ64" s="203">
        <v>0</v>
      </c>
      <c r="AK64" s="203">
        <v>7.8</v>
      </c>
      <c r="AL64" s="203">
        <v>0</v>
      </c>
      <c r="AM64" s="203">
        <v>0</v>
      </c>
      <c r="AN64" s="203">
        <v>0</v>
      </c>
      <c r="AO64" s="203">
        <v>294.18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6.23</v>
      </c>
      <c r="AV64" s="203">
        <v>0.18</v>
      </c>
      <c r="AW64" s="203">
        <v>0</v>
      </c>
      <c r="AX64" s="203">
        <v>0</v>
      </c>
      <c r="AY64" s="203">
        <v>1.52</v>
      </c>
    </row>
    <row r="65" spans="1:51">
      <c r="A65" t="s">
        <v>107</v>
      </c>
      <c r="B65" s="203">
        <v>0</v>
      </c>
      <c r="C65" s="203">
        <v>0</v>
      </c>
      <c r="D65" s="203">
        <v>23.79</v>
      </c>
      <c r="E65" s="203">
        <v>0</v>
      </c>
      <c r="F65" s="203">
        <v>0</v>
      </c>
      <c r="G65" s="203">
        <v>39.659999999999997</v>
      </c>
      <c r="H65" s="203">
        <v>0</v>
      </c>
      <c r="I65" s="203">
        <v>0</v>
      </c>
      <c r="J65" s="203">
        <v>34.61</v>
      </c>
      <c r="K65" s="203">
        <v>318.51</v>
      </c>
      <c r="L65" s="203">
        <v>9.77</v>
      </c>
      <c r="M65" s="203">
        <v>24.41</v>
      </c>
      <c r="N65" s="203">
        <v>25.31</v>
      </c>
      <c r="O65" s="203">
        <v>0</v>
      </c>
      <c r="P65" s="203">
        <v>0</v>
      </c>
      <c r="Q65" s="203">
        <v>4.0199999999999996</v>
      </c>
      <c r="R65" s="203">
        <v>7.88</v>
      </c>
      <c r="S65" s="203">
        <v>5</v>
      </c>
      <c r="T65" s="203">
        <v>0.82</v>
      </c>
      <c r="U65" s="203">
        <v>1.97</v>
      </c>
      <c r="V65" s="203">
        <v>1.98</v>
      </c>
      <c r="W65" s="203">
        <v>7.02</v>
      </c>
      <c r="X65" s="203">
        <v>27.68</v>
      </c>
      <c r="Y65" s="203">
        <v>0</v>
      </c>
      <c r="Z65" s="203">
        <v>64.510000000000005</v>
      </c>
      <c r="AA65" s="203">
        <v>20.38</v>
      </c>
      <c r="AB65" s="203">
        <v>0</v>
      </c>
      <c r="AC65" s="203">
        <v>17.39</v>
      </c>
      <c r="AD65" s="203">
        <v>0</v>
      </c>
      <c r="AE65" s="203">
        <v>0</v>
      </c>
      <c r="AF65" s="203">
        <v>0</v>
      </c>
      <c r="AG65" s="203">
        <v>43.85</v>
      </c>
      <c r="AH65" s="203">
        <v>0</v>
      </c>
      <c r="AI65" s="203">
        <v>43.85</v>
      </c>
      <c r="AJ65" s="203">
        <v>0</v>
      </c>
      <c r="AK65" s="203">
        <v>7.8</v>
      </c>
      <c r="AL65" s="203">
        <v>0</v>
      </c>
      <c r="AM65" s="203">
        <v>0</v>
      </c>
      <c r="AN65" s="203">
        <v>0</v>
      </c>
      <c r="AO65" s="203">
        <v>294.18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7.03</v>
      </c>
      <c r="AV65" s="203">
        <v>0.18</v>
      </c>
      <c r="AW65" s="203">
        <v>0</v>
      </c>
      <c r="AX65" s="203">
        <v>0</v>
      </c>
      <c r="AY65" s="203">
        <v>1.52</v>
      </c>
    </row>
    <row r="66" spans="1:51">
      <c r="A66" t="s">
        <v>108</v>
      </c>
      <c r="B66" s="203">
        <v>0</v>
      </c>
      <c r="C66" s="203">
        <v>0</v>
      </c>
      <c r="D66" s="203">
        <v>23.79</v>
      </c>
      <c r="E66" s="203">
        <v>0</v>
      </c>
      <c r="F66" s="203">
        <v>0</v>
      </c>
      <c r="G66" s="203">
        <v>39.659999999999997</v>
      </c>
      <c r="H66" s="203">
        <v>0</v>
      </c>
      <c r="I66" s="203">
        <v>0</v>
      </c>
      <c r="J66" s="203">
        <v>34.61</v>
      </c>
      <c r="K66" s="203">
        <v>318.51</v>
      </c>
      <c r="L66" s="203">
        <v>9.77</v>
      </c>
      <c r="M66" s="203">
        <v>24.41</v>
      </c>
      <c r="N66" s="203">
        <v>25.31</v>
      </c>
      <c r="O66" s="203">
        <v>0</v>
      </c>
      <c r="P66" s="203">
        <v>0</v>
      </c>
      <c r="Q66" s="203">
        <v>4.0199999999999996</v>
      </c>
      <c r="R66" s="203">
        <v>7.88</v>
      </c>
      <c r="S66" s="203">
        <v>5</v>
      </c>
      <c r="T66" s="203">
        <v>0.82</v>
      </c>
      <c r="U66" s="203">
        <v>1.97</v>
      </c>
      <c r="V66" s="203">
        <v>1.98</v>
      </c>
      <c r="W66" s="203">
        <v>7.02</v>
      </c>
      <c r="X66" s="203">
        <v>27.83</v>
      </c>
      <c r="Y66" s="203">
        <v>0</v>
      </c>
      <c r="Z66" s="203">
        <v>64.510000000000005</v>
      </c>
      <c r="AA66" s="203">
        <v>20.38</v>
      </c>
      <c r="AB66" s="203">
        <v>0</v>
      </c>
      <c r="AC66" s="203">
        <v>17.39</v>
      </c>
      <c r="AD66" s="203">
        <v>0</v>
      </c>
      <c r="AE66" s="203">
        <v>0</v>
      </c>
      <c r="AF66" s="203">
        <v>0</v>
      </c>
      <c r="AG66" s="203">
        <v>43.85</v>
      </c>
      <c r="AH66" s="203">
        <v>0</v>
      </c>
      <c r="AI66" s="203">
        <v>43.85</v>
      </c>
      <c r="AJ66" s="203">
        <v>0</v>
      </c>
      <c r="AK66" s="203">
        <v>7.8</v>
      </c>
      <c r="AL66" s="203">
        <v>0</v>
      </c>
      <c r="AM66" s="203">
        <v>0</v>
      </c>
      <c r="AN66" s="203">
        <v>0</v>
      </c>
      <c r="AO66" s="203">
        <v>294.18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7.03</v>
      </c>
      <c r="AV66" s="203">
        <v>0.18</v>
      </c>
      <c r="AW66" s="203">
        <v>0</v>
      </c>
      <c r="AX66" s="203">
        <v>0</v>
      </c>
      <c r="AY66" s="203">
        <v>1.52</v>
      </c>
    </row>
    <row r="67" spans="1:51">
      <c r="A67" t="s">
        <v>109</v>
      </c>
      <c r="B67" s="203">
        <v>0</v>
      </c>
      <c r="C67" s="203">
        <v>0</v>
      </c>
      <c r="D67" s="203">
        <v>23.79</v>
      </c>
      <c r="E67" s="203">
        <v>0</v>
      </c>
      <c r="F67" s="203">
        <v>0</v>
      </c>
      <c r="G67" s="203">
        <v>39.659999999999997</v>
      </c>
      <c r="H67" s="203">
        <v>0</v>
      </c>
      <c r="I67" s="203">
        <v>0</v>
      </c>
      <c r="J67" s="203">
        <v>34.61</v>
      </c>
      <c r="K67" s="203">
        <v>261.27</v>
      </c>
      <c r="L67" s="203">
        <v>9.77</v>
      </c>
      <c r="M67" s="203">
        <v>31.43</v>
      </c>
      <c r="N67" s="203">
        <v>26.12</v>
      </c>
      <c r="O67" s="203">
        <v>2.94</v>
      </c>
      <c r="P67" s="203">
        <v>1.36</v>
      </c>
      <c r="Q67" s="203">
        <v>4.33</v>
      </c>
      <c r="R67" s="203">
        <v>9.0399999999999991</v>
      </c>
      <c r="S67" s="203">
        <v>5</v>
      </c>
      <c r="T67" s="203">
        <v>0.82</v>
      </c>
      <c r="U67" s="203">
        <v>1.97</v>
      </c>
      <c r="V67" s="203">
        <v>1.98</v>
      </c>
      <c r="W67" s="203">
        <v>8.1199999999999992</v>
      </c>
      <c r="X67" s="203">
        <v>29.31</v>
      </c>
      <c r="Y67" s="203">
        <v>0</v>
      </c>
      <c r="Z67" s="203">
        <v>64.510000000000005</v>
      </c>
      <c r="AA67" s="203">
        <v>20.38</v>
      </c>
      <c r="AB67" s="203">
        <v>0</v>
      </c>
      <c r="AC67" s="203">
        <v>17.39</v>
      </c>
      <c r="AD67" s="203">
        <v>0</v>
      </c>
      <c r="AE67" s="203">
        <v>0</v>
      </c>
      <c r="AF67" s="203">
        <v>0</v>
      </c>
      <c r="AG67" s="203">
        <v>43.85</v>
      </c>
      <c r="AH67" s="203">
        <v>0</v>
      </c>
      <c r="AI67" s="203">
        <v>43.85</v>
      </c>
      <c r="AJ67" s="203">
        <v>0</v>
      </c>
      <c r="AK67" s="203">
        <v>7.8</v>
      </c>
      <c r="AL67" s="203">
        <v>0</v>
      </c>
      <c r="AM67" s="203">
        <v>0</v>
      </c>
      <c r="AN67" s="203">
        <v>0</v>
      </c>
      <c r="AO67" s="203">
        <v>294.18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7.03</v>
      </c>
      <c r="AV67" s="203">
        <v>0.18</v>
      </c>
      <c r="AW67" s="203">
        <v>0</v>
      </c>
      <c r="AX67" s="203">
        <v>0</v>
      </c>
      <c r="AY67" s="203">
        <v>1.52</v>
      </c>
    </row>
    <row r="68" spans="1:51">
      <c r="A68" t="s">
        <v>110</v>
      </c>
      <c r="B68" s="203">
        <v>0</v>
      </c>
      <c r="C68" s="203">
        <v>0</v>
      </c>
      <c r="D68" s="203">
        <v>23.79</v>
      </c>
      <c r="E68" s="203">
        <v>0</v>
      </c>
      <c r="F68" s="203">
        <v>0</v>
      </c>
      <c r="G68" s="203">
        <v>39.659999999999997</v>
      </c>
      <c r="H68" s="203">
        <v>0</v>
      </c>
      <c r="I68" s="203">
        <v>0</v>
      </c>
      <c r="J68" s="203">
        <v>34.61</v>
      </c>
      <c r="K68" s="203">
        <v>241.36</v>
      </c>
      <c r="L68" s="203">
        <v>9.77</v>
      </c>
      <c r="M68" s="203">
        <v>8.4600000000000009</v>
      </c>
      <c r="N68" s="203">
        <v>4.63</v>
      </c>
      <c r="O68" s="203">
        <v>2.94</v>
      </c>
      <c r="P68" s="203">
        <v>1.36</v>
      </c>
      <c r="Q68" s="203">
        <v>4.33</v>
      </c>
      <c r="R68" s="203">
        <v>9.0399999999999991</v>
      </c>
      <c r="S68" s="203">
        <v>5</v>
      </c>
      <c r="T68" s="203">
        <v>0.82</v>
      </c>
      <c r="U68" s="203">
        <v>1.97</v>
      </c>
      <c r="V68" s="203">
        <v>1.98</v>
      </c>
      <c r="W68" s="203">
        <v>0.77</v>
      </c>
      <c r="X68" s="203">
        <v>2.48</v>
      </c>
      <c r="Y68" s="203">
        <v>0</v>
      </c>
      <c r="Z68" s="203">
        <v>64.510000000000005</v>
      </c>
      <c r="AA68" s="203">
        <v>20.38</v>
      </c>
      <c r="AB68" s="203">
        <v>0</v>
      </c>
      <c r="AC68" s="203">
        <v>17.39</v>
      </c>
      <c r="AD68" s="203">
        <v>0</v>
      </c>
      <c r="AE68" s="203">
        <v>0</v>
      </c>
      <c r="AF68" s="203">
        <v>0</v>
      </c>
      <c r="AG68" s="203">
        <v>43.85</v>
      </c>
      <c r="AH68" s="203">
        <v>0</v>
      </c>
      <c r="AI68" s="203">
        <v>43.85</v>
      </c>
      <c r="AJ68" s="203">
        <v>0</v>
      </c>
      <c r="AK68" s="203">
        <v>7.8</v>
      </c>
      <c r="AL68" s="203">
        <v>0</v>
      </c>
      <c r="AM68" s="203">
        <v>0</v>
      </c>
      <c r="AN68" s="203">
        <v>0</v>
      </c>
      <c r="AO68" s="203">
        <v>294.18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7.03</v>
      </c>
      <c r="AV68" s="203">
        <v>0.18</v>
      </c>
      <c r="AW68" s="203">
        <v>0</v>
      </c>
      <c r="AX68" s="203">
        <v>0</v>
      </c>
      <c r="AY68" s="203">
        <v>1.52</v>
      </c>
    </row>
    <row r="69" spans="1:51">
      <c r="A69" t="s">
        <v>111</v>
      </c>
      <c r="B69" s="203">
        <v>0</v>
      </c>
      <c r="C69" s="203">
        <v>0</v>
      </c>
      <c r="D69" s="203">
        <v>23.67</v>
      </c>
      <c r="E69" s="203">
        <v>0</v>
      </c>
      <c r="F69" s="203">
        <v>0</v>
      </c>
      <c r="G69" s="203">
        <v>39.659999999999997</v>
      </c>
      <c r="H69" s="203">
        <v>0</v>
      </c>
      <c r="I69" s="203">
        <v>0</v>
      </c>
      <c r="J69" s="203">
        <v>34.61</v>
      </c>
      <c r="K69" s="203">
        <v>241.36</v>
      </c>
      <c r="L69" s="203">
        <v>9.77</v>
      </c>
      <c r="M69" s="203">
        <v>2.54</v>
      </c>
      <c r="N69" s="203">
        <v>2.11</v>
      </c>
      <c r="O69" s="203">
        <v>2.94</v>
      </c>
      <c r="P69" s="203">
        <v>1.36</v>
      </c>
      <c r="Q69" s="203">
        <v>3.93</v>
      </c>
      <c r="R69" s="203">
        <v>8.1999999999999993</v>
      </c>
      <c r="S69" s="203">
        <v>4.47</v>
      </c>
      <c r="T69" s="203">
        <v>0.82</v>
      </c>
      <c r="U69" s="203">
        <v>1.97</v>
      </c>
      <c r="V69" s="203">
        <v>1.98</v>
      </c>
      <c r="W69" s="203">
        <v>6.48</v>
      </c>
      <c r="X69" s="203">
        <v>22.8</v>
      </c>
      <c r="Y69" s="203">
        <v>0</v>
      </c>
      <c r="Z69" s="203">
        <v>64.510000000000005</v>
      </c>
      <c r="AA69" s="203">
        <v>20.38</v>
      </c>
      <c r="AB69" s="203">
        <v>0</v>
      </c>
      <c r="AC69" s="203">
        <v>17.39</v>
      </c>
      <c r="AD69" s="203">
        <v>0</v>
      </c>
      <c r="AE69" s="203">
        <v>0</v>
      </c>
      <c r="AF69" s="203">
        <v>0</v>
      </c>
      <c r="AG69" s="203">
        <v>43.85</v>
      </c>
      <c r="AH69" s="203">
        <v>0</v>
      </c>
      <c r="AI69" s="203">
        <v>43.85</v>
      </c>
      <c r="AJ69" s="203">
        <v>0</v>
      </c>
      <c r="AK69" s="203">
        <v>7.8</v>
      </c>
      <c r="AL69" s="203">
        <v>0</v>
      </c>
      <c r="AM69" s="203">
        <v>0</v>
      </c>
      <c r="AN69" s="203">
        <v>0</v>
      </c>
      <c r="AO69" s="203">
        <v>294.18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7.03</v>
      </c>
      <c r="AV69" s="203">
        <v>0.18</v>
      </c>
      <c r="AW69" s="203">
        <v>0</v>
      </c>
      <c r="AX69" s="203">
        <v>0</v>
      </c>
      <c r="AY69" s="203">
        <v>1.52</v>
      </c>
    </row>
    <row r="70" spans="1:51">
      <c r="A70" t="s">
        <v>112</v>
      </c>
      <c r="B70" s="203">
        <v>0</v>
      </c>
      <c r="C70" s="203">
        <v>0</v>
      </c>
      <c r="D70" s="203">
        <v>23.67</v>
      </c>
      <c r="E70" s="203">
        <v>0</v>
      </c>
      <c r="F70" s="203">
        <v>0</v>
      </c>
      <c r="G70" s="203">
        <v>39.659999999999997</v>
      </c>
      <c r="H70" s="203">
        <v>0</v>
      </c>
      <c r="I70" s="203">
        <v>0</v>
      </c>
      <c r="J70" s="203">
        <v>34.61</v>
      </c>
      <c r="K70" s="203">
        <v>241.36</v>
      </c>
      <c r="L70" s="203">
        <v>9.77</v>
      </c>
      <c r="M70" s="203">
        <v>2.68</v>
      </c>
      <c r="N70" s="203">
        <v>2.11</v>
      </c>
      <c r="O70" s="203">
        <v>2.94</v>
      </c>
      <c r="P70" s="203">
        <v>1.36</v>
      </c>
      <c r="Q70" s="203">
        <v>3.93</v>
      </c>
      <c r="R70" s="203">
        <v>8.1999999999999993</v>
      </c>
      <c r="S70" s="203">
        <v>4.47</v>
      </c>
      <c r="T70" s="203">
        <v>0.82</v>
      </c>
      <c r="U70" s="203">
        <v>1.97</v>
      </c>
      <c r="V70" s="203">
        <v>1.98</v>
      </c>
      <c r="W70" s="203">
        <v>6.48</v>
      </c>
      <c r="X70" s="203">
        <v>24.05</v>
      </c>
      <c r="Y70" s="203">
        <v>0</v>
      </c>
      <c r="Z70" s="203">
        <v>64.510000000000005</v>
      </c>
      <c r="AA70" s="203">
        <v>20.38</v>
      </c>
      <c r="AB70" s="203">
        <v>0</v>
      </c>
      <c r="AC70" s="203">
        <v>17.39</v>
      </c>
      <c r="AD70" s="203">
        <v>0</v>
      </c>
      <c r="AE70" s="203">
        <v>0</v>
      </c>
      <c r="AF70" s="203">
        <v>0</v>
      </c>
      <c r="AG70" s="203">
        <v>43.85</v>
      </c>
      <c r="AH70" s="203">
        <v>0</v>
      </c>
      <c r="AI70" s="203">
        <v>43.85</v>
      </c>
      <c r="AJ70" s="203">
        <v>0</v>
      </c>
      <c r="AK70" s="203">
        <v>7.8</v>
      </c>
      <c r="AL70" s="203">
        <v>0</v>
      </c>
      <c r="AM70" s="203">
        <v>0</v>
      </c>
      <c r="AN70" s="203">
        <v>0</v>
      </c>
      <c r="AO70" s="203">
        <v>294.18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7.03</v>
      </c>
      <c r="AV70" s="203">
        <v>0.18</v>
      </c>
      <c r="AW70" s="203">
        <v>0</v>
      </c>
      <c r="AX70" s="203">
        <v>0</v>
      </c>
      <c r="AY70" s="203">
        <v>1.52</v>
      </c>
    </row>
    <row r="71" spans="1:51">
      <c r="A71" t="s">
        <v>113</v>
      </c>
      <c r="B71" s="203">
        <v>0</v>
      </c>
      <c r="C71" s="203">
        <v>0</v>
      </c>
      <c r="D71" s="203">
        <v>23.67</v>
      </c>
      <c r="E71" s="203">
        <v>0</v>
      </c>
      <c r="F71" s="203">
        <v>0</v>
      </c>
      <c r="G71" s="203">
        <v>39.659999999999997</v>
      </c>
      <c r="H71" s="203">
        <v>0</v>
      </c>
      <c r="I71" s="203">
        <v>0</v>
      </c>
      <c r="J71" s="203">
        <v>34.61</v>
      </c>
      <c r="K71" s="203">
        <v>241.36</v>
      </c>
      <c r="L71" s="203">
        <v>9.73</v>
      </c>
      <c r="M71" s="203">
        <v>2.67</v>
      </c>
      <c r="N71" s="203">
        <v>2.11</v>
      </c>
      <c r="O71" s="203">
        <v>2.94</v>
      </c>
      <c r="P71" s="203">
        <v>1.36</v>
      </c>
      <c r="Q71" s="203">
        <v>3.87</v>
      </c>
      <c r="R71" s="203">
        <v>8.32</v>
      </c>
      <c r="S71" s="203">
        <v>4.47</v>
      </c>
      <c r="T71" s="203">
        <v>0.82</v>
      </c>
      <c r="U71" s="203">
        <v>1.97</v>
      </c>
      <c r="V71" s="203">
        <v>1.98</v>
      </c>
      <c r="W71" s="203">
        <v>6.97</v>
      </c>
      <c r="X71" s="203">
        <v>26.02</v>
      </c>
      <c r="Y71" s="203">
        <v>0</v>
      </c>
      <c r="Z71" s="203">
        <v>64.510000000000005</v>
      </c>
      <c r="AA71" s="203">
        <v>20.38</v>
      </c>
      <c r="AB71" s="203">
        <v>0</v>
      </c>
      <c r="AC71" s="203">
        <v>17.39</v>
      </c>
      <c r="AD71" s="203">
        <v>0</v>
      </c>
      <c r="AE71" s="203">
        <v>0</v>
      </c>
      <c r="AF71" s="203">
        <v>0</v>
      </c>
      <c r="AG71" s="203">
        <v>43.85</v>
      </c>
      <c r="AH71" s="203">
        <v>0</v>
      </c>
      <c r="AI71" s="203">
        <v>43.85</v>
      </c>
      <c r="AJ71" s="203">
        <v>0</v>
      </c>
      <c r="AK71" s="203">
        <v>7.8</v>
      </c>
      <c r="AL71" s="203">
        <v>0</v>
      </c>
      <c r="AM71" s="203">
        <v>0</v>
      </c>
      <c r="AN71" s="203">
        <v>0</v>
      </c>
      <c r="AO71" s="203">
        <v>294.18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7.13</v>
      </c>
      <c r="AV71" s="203">
        <v>0.18</v>
      </c>
      <c r="AW71" s="203">
        <v>0</v>
      </c>
      <c r="AX71" s="203">
        <v>0</v>
      </c>
      <c r="AY71" s="203">
        <v>1.52</v>
      </c>
    </row>
    <row r="72" spans="1:51">
      <c r="A72" t="s">
        <v>114</v>
      </c>
      <c r="B72" s="203">
        <v>0</v>
      </c>
      <c r="C72" s="203">
        <v>0</v>
      </c>
      <c r="D72" s="203">
        <v>23.67</v>
      </c>
      <c r="E72" s="203">
        <v>0</v>
      </c>
      <c r="F72" s="203">
        <v>0</v>
      </c>
      <c r="G72" s="203">
        <v>39.659999999999997</v>
      </c>
      <c r="H72" s="203">
        <v>0</v>
      </c>
      <c r="I72" s="203">
        <v>0</v>
      </c>
      <c r="J72" s="203">
        <v>34.61</v>
      </c>
      <c r="K72" s="203">
        <v>241.36</v>
      </c>
      <c r="L72" s="203">
        <v>9.73</v>
      </c>
      <c r="M72" s="203">
        <v>2.54</v>
      </c>
      <c r="N72" s="203">
        <v>2.11</v>
      </c>
      <c r="O72" s="203">
        <v>2.94</v>
      </c>
      <c r="P72" s="203">
        <v>1.36</v>
      </c>
      <c r="Q72" s="203">
        <v>3.87</v>
      </c>
      <c r="R72" s="203">
        <v>8.32</v>
      </c>
      <c r="S72" s="203">
        <v>4.47</v>
      </c>
      <c r="T72" s="203">
        <v>0.82</v>
      </c>
      <c r="U72" s="203">
        <v>1.97</v>
      </c>
      <c r="V72" s="203">
        <v>1.98</v>
      </c>
      <c r="W72" s="203">
        <v>6.97</v>
      </c>
      <c r="X72" s="203">
        <v>26.02</v>
      </c>
      <c r="Y72" s="203">
        <v>0</v>
      </c>
      <c r="Z72" s="203">
        <v>64.510000000000005</v>
      </c>
      <c r="AA72" s="203">
        <v>20.38</v>
      </c>
      <c r="AB72" s="203">
        <v>0</v>
      </c>
      <c r="AC72" s="203">
        <v>17.39</v>
      </c>
      <c r="AD72" s="203">
        <v>0</v>
      </c>
      <c r="AE72" s="203">
        <v>0</v>
      </c>
      <c r="AF72" s="203">
        <v>0</v>
      </c>
      <c r="AG72" s="203">
        <v>43.85</v>
      </c>
      <c r="AH72" s="203">
        <v>0</v>
      </c>
      <c r="AI72" s="203">
        <v>43.85</v>
      </c>
      <c r="AJ72" s="203">
        <v>0</v>
      </c>
      <c r="AK72" s="203">
        <v>7.8</v>
      </c>
      <c r="AL72" s="203">
        <v>0</v>
      </c>
      <c r="AM72" s="203">
        <v>0</v>
      </c>
      <c r="AN72" s="203">
        <v>0</v>
      </c>
      <c r="AO72" s="203">
        <v>294.18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7.13</v>
      </c>
      <c r="AV72" s="203">
        <v>0.18</v>
      </c>
      <c r="AW72" s="203">
        <v>0</v>
      </c>
      <c r="AX72" s="203">
        <v>0</v>
      </c>
      <c r="AY72" s="203">
        <v>1.52</v>
      </c>
    </row>
    <row r="73" spans="1:51">
      <c r="A73" t="s">
        <v>115</v>
      </c>
      <c r="B73" s="203">
        <v>0</v>
      </c>
      <c r="C73" s="203">
        <v>0</v>
      </c>
      <c r="D73" s="203">
        <v>24.09</v>
      </c>
      <c r="E73" s="203">
        <v>0</v>
      </c>
      <c r="F73" s="203">
        <v>0</v>
      </c>
      <c r="G73" s="203">
        <v>39.659999999999997</v>
      </c>
      <c r="H73" s="203">
        <v>0</v>
      </c>
      <c r="I73" s="203">
        <v>0</v>
      </c>
      <c r="J73" s="203">
        <v>34.61</v>
      </c>
      <c r="K73" s="203">
        <v>243.53</v>
      </c>
      <c r="L73" s="203">
        <v>6.96</v>
      </c>
      <c r="M73" s="203">
        <v>2.54</v>
      </c>
      <c r="N73" s="203">
        <v>2.11</v>
      </c>
      <c r="O73" s="203">
        <v>2.94</v>
      </c>
      <c r="P73" s="203">
        <v>1.36</v>
      </c>
      <c r="Q73" s="203">
        <v>3.56</v>
      </c>
      <c r="R73" s="203">
        <v>8.76</v>
      </c>
      <c r="S73" s="203">
        <v>6.15</v>
      </c>
      <c r="T73" s="203">
        <v>0.82</v>
      </c>
      <c r="U73" s="203">
        <v>1.97</v>
      </c>
      <c r="V73" s="203">
        <v>2.2599999999999998</v>
      </c>
      <c r="W73" s="203">
        <v>6.19</v>
      </c>
      <c r="X73" s="203">
        <v>22.93</v>
      </c>
      <c r="Y73" s="203">
        <v>0</v>
      </c>
      <c r="Z73" s="203">
        <v>64.52</v>
      </c>
      <c r="AA73" s="203">
        <v>20.38</v>
      </c>
      <c r="AB73" s="203">
        <v>0</v>
      </c>
      <c r="AC73" s="203">
        <v>17.39</v>
      </c>
      <c r="AD73" s="203">
        <v>0</v>
      </c>
      <c r="AE73" s="203">
        <v>0</v>
      </c>
      <c r="AF73" s="203">
        <v>0</v>
      </c>
      <c r="AG73" s="203">
        <v>43.85</v>
      </c>
      <c r="AH73" s="203">
        <v>0</v>
      </c>
      <c r="AI73" s="203">
        <v>43.85</v>
      </c>
      <c r="AJ73" s="203">
        <v>0</v>
      </c>
      <c r="AK73" s="203">
        <v>7.8</v>
      </c>
      <c r="AL73" s="203">
        <v>0</v>
      </c>
      <c r="AM73" s="203">
        <v>0</v>
      </c>
      <c r="AN73" s="203">
        <v>0</v>
      </c>
      <c r="AO73" s="203">
        <v>294.18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7.13</v>
      </c>
      <c r="AV73" s="203">
        <v>0.18</v>
      </c>
      <c r="AW73" s="203">
        <v>0</v>
      </c>
      <c r="AX73" s="203">
        <v>0</v>
      </c>
      <c r="AY73" s="203">
        <v>1.52</v>
      </c>
    </row>
    <row r="74" spans="1:51">
      <c r="A74" t="s">
        <v>116</v>
      </c>
      <c r="B74" s="203">
        <v>0</v>
      </c>
      <c r="C74" s="203">
        <v>0</v>
      </c>
      <c r="D74" s="203">
        <v>24.03</v>
      </c>
      <c r="E74" s="203">
        <v>0</v>
      </c>
      <c r="F74" s="203">
        <v>0</v>
      </c>
      <c r="G74" s="203">
        <v>39.659999999999997</v>
      </c>
      <c r="H74" s="203">
        <v>0</v>
      </c>
      <c r="I74" s="203">
        <v>0</v>
      </c>
      <c r="J74" s="203">
        <v>34.61</v>
      </c>
      <c r="K74" s="203">
        <v>243.53</v>
      </c>
      <c r="L74" s="203">
        <v>6.69</v>
      </c>
      <c r="M74" s="203">
        <v>2.54</v>
      </c>
      <c r="N74" s="203">
        <v>2.11</v>
      </c>
      <c r="O74" s="203">
        <v>2.94</v>
      </c>
      <c r="P74" s="203">
        <v>1.36</v>
      </c>
      <c r="Q74" s="203">
        <v>4.53</v>
      </c>
      <c r="R74" s="203">
        <v>9.4600000000000009</v>
      </c>
      <c r="S74" s="203">
        <v>5.61</v>
      </c>
      <c r="T74" s="203">
        <v>0.82</v>
      </c>
      <c r="U74" s="203">
        <v>1.97</v>
      </c>
      <c r="V74" s="203">
        <v>2.11</v>
      </c>
      <c r="W74" s="203">
        <v>3.99</v>
      </c>
      <c r="X74" s="203">
        <v>22.93</v>
      </c>
      <c r="Y74" s="203">
        <v>0</v>
      </c>
      <c r="Z74" s="203">
        <v>64.52</v>
      </c>
      <c r="AA74" s="203">
        <v>20.38</v>
      </c>
      <c r="AB74" s="203">
        <v>0</v>
      </c>
      <c r="AC74" s="203">
        <v>17.39</v>
      </c>
      <c r="AD74" s="203">
        <v>0</v>
      </c>
      <c r="AE74" s="203">
        <v>0</v>
      </c>
      <c r="AF74" s="203">
        <v>0</v>
      </c>
      <c r="AG74" s="203">
        <v>43.85</v>
      </c>
      <c r="AH74" s="203">
        <v>0</v>
      </c>
      <c r="AI74" s="203">
        <v>43.85</v>
      </c>
      <c r="AJ74" s="203">
        <v>0</v>
      </c>
      <c r="AK74" s="203">
        <v>7.8</v>
      </c>
      <c r="AL74" s="203">
        <v>0</v>
      </c>
      <c r="AM74" s="203">
        <v>0</v>
      </c>
      <c r="AN74" s="203">
        <v>0</v>
      </c>
      <c r="AO74" s="203">
        <v>294.18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7.13</v>
      </c>
      <c r="AV74" s="203">
        <v>0.18</v>
      </c>
      <c r="AW74" s="203">
        <v>0.05</v>
      </c>
      <c r="AX74" s="203">
        <v>0</v>
      </c>
      <c r="AY74" s="203">
        <v>1.52</v>
      </c>
    </row>
    <row r="75" spans="1:51">
      <c r="A75" t="s">
        <v>117</v>
      </c>
      <c r="B75" s="203">
        <v>0</v>
      </c>
      <c r="C75" s="203">
        <v>0</v>
      </c>
      <c r="D75" s="203">
        <v>24.28</v>
      </c>
      <c r="E75" s="203">
        <v>0</v>
      </c>
      <c r="F75" s="203">
        <v>0</v>
      </c>
      <c r="G75" s="203">
        <v>39.659999999999997</v>
      </c>
      <c r="H75" s="203">
        <v>0</v>
      </c>
      <c r="I75" s="203">
        <v>0</v>
      </c>
      <c r="J75" s="203">
        <v>34.61</v>
      </c>
      <c r="K75" s="203">
        <v>243.42</v>
      </c>
      <c r="L75" s="203">
        <v>2.72</v>
      </c>
      <c r="M75" s="203">
        <v>2.54</v>
      </c>
      <c r="N75" s="203">
        <v>2.11</v>
      </c>
      <c r="O75" s="203">
        <v>2.94</v>
      </c>
      <c r="P75" s="203">
        <v>1.36</v>
      </c>
      <c r="Q75" s="203">
        <v>1.43</v>
      </c>
      <c r="R75" s="203">
        <v>2.86</v>
      </c>
      <c r="S75" s="203">
        <v>1.34</v>
      </c>
      <c r="T75" s="203">
        <v>1.22</v>
      </c>
      <c r="U75" s="203">
        <v>1.97</v>
      </c>
      <c r="V75" s="203">
        <v>0.23</v>
      </c>
      <c r="W75" s="203">
        <v>0.77</v>
      </c>
      <c r="X75" s="203">
        <v>2.48</v>
      </c>
      <c r="Y75" s="203">
        <v>0</v>
      </c>
      <c r="Z75" s="203">
        <v>4.66</v>
      </c>
      <c r="AA75" s="203">
        <v>1.51</v>
      </c>
      <c r="AB75" s="203">
        <v>0</v>
      </c>
      <c r="AC75" s="203">
        <v>17.39</v>
      </c>
      <c r="AD75" s="203">
        <v>0</v>
      </c>
      <c r="AE75" s="203">
        <v>0</v>
      </c>
      <c r="AF75" s="203">
        <v>0</v>
      </c>
      <c r="AG75" s="203">
        <v>43.85</v>
      </c>
      <c r="AH75" s="203">
        <v>0</v>
      </c>
      <c r="AI75" s="203">
        <v>43.85</v>
      </c>
      <c r="AJ75" s="203">
        <v>0</v>
      </c>
      <c r="AK75" s="203">
        <v>10.91</v>
      </c>
      <c r="AL75" s="203">
        <v>0</v>
      </c>
      <c r="AM75" s="203">
        <v>0</v>
      </c>
      <c r="AN75" s="203">
        <v>0</v>
      </c>
      <c r="AO75" s="203">
        <v>297.29000000000002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3.76</v>
      </c>
      <c r="AV75" s="203">
        <v>0.18</v>
      </c>
      <c r="AW75" s="203">
        <v>0.08</v>
      </c>
      <c r="AX75" s="203">
        <v>0.04</v>
      </c>
      <c r="AY75" s="203">
        <v>0.23</v>
      </c>
    </row>
    <row r="76" spans="1:51">
      <c r="A76" t="s">
        <v>118</v>
      </c>
      <c r="B76" s="203">
        <v>0</v>
      </c>
      <c r="C76" s="203">
        <v>0</v>
      </c>
      <c r="D76" s="203">
        <v>24.28</v>
      </c>
      <c r="E76" s="203">
        <v>0</v>
      </c>
      <c r="F76" s="203">
        <v>0</v>
      </c>
      <c r="G76" s="203">
        <v>39.659999999999997</v>
      </c>
      <c r="H76" s="203">
        <v>0</v>
      </c>
      <c r="I76" s="203">
        <v>0</v>
      </c>
      <c r="J76" s="203">
        <v>34.61</v>
      </c>
      <c r="K76" s="203">
        <v>243.53</v>
      </c>
      <c r="L76" s="203">
        <v>2.72</v>
      </c>
      <c r="M76" s="203">
        <v>2.54</v>
      </c>
      <c r="N76" s="203">
        <v>2.11</v>
      </c>
      <c r="O76" s="203">
        <v>2.94</v>
      </c>
      <c r="P76" s="203">
        <v>1.36</v>
      </c>
      <c r="Q76" s="203">
        <v>0.36</v>
      </c>
      <c r="R76" s="203">
        <v>0.76</v>
      </c>
      <c r="S76" s="203">
        <v>0.46</v>
      </c>
      <c r="T76" s="203">
        <v>0.69</v>
      </c>
      <c r="U76" s="203">
        <v>1.97</v>
      </c>
      <c r="V76" s="203">
        <v>0.23</v>
      </c>
      <c r="W76" s="203">
        <v>0.77</v>
      </c>
      <c r="X76" s="203">
        <v>2.48</v>
      </c>
      <c r="Y76" s="203">
        <v>0</v>
      </c>
      <c r="Z76" s="203">
        <v>4.66</v>
      </c>
      <c r="AA76" s="203">
        <v>1.51</v>
      </c>
      <c r="AB76" s="203">
        <v>0</v>
      </c>
      <c r="AC76" s="203">
        <v>17.39</v>
      </c>
      <c r="AD76" s="203">
        <v>0</v>
      </c>
      <c r="AE76" s="203">
        <v>0</v>
      </c>
      <c r="AF76" s="203">
        <v>0</v>
      </c>
      <c r="AG76" s="203">
        <v>43.85</v>
      </c>
      <c r="AH76" s="203">
        <v>0</v>
      </c>
      <c r="AI76" s="203">
        <v>43.85</v>
      </c>
      <c r="AJ76" s="203">
        <v>0</v>
      </c>
      <c r="AK76" s="203">
        <v>10.91</v>
      </c>
      <c r="AL76" s="203">
        <v>0</v>
      </c>
      <c r="AM76" s="203">
        <v>0</v>
      </c>
      <c r="AN76" s="203">
        <v>0</v>
      </c>
      <c r="AO76" s="203">
        <v>297.29000000000002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3.76</v>
      </c>
      <c r="AV76" s="203">
        <v>0.18</v>
      </c>
      <c r="AW76" s="203">
        <v>0.1</v>
      </c>
      <c r="AX76" s="203">
        <v>0.06</v>
      </c>
      <c r="AY76" s="203">
        <v>0.23</v>
      </c>
    </row>
    <row r="77" spans="1:51">
      <c r="A77" t="s">
        <v>119</v>
      </c>
      <c r="B77" s="203">
        <v>0</v>
      </c>
      <c r="C77" s="203">
        <v>0</v>
      </c>
      <c r="D77" s="203">
        <v>24.28</v>
      </c>
      <c r="E77" s="203">
        <v>0</v>
      </c>
      <c r="F77" s="203">
        <v>0</v>
      </c>
      <c r="G77" s="203">
        <v>39.659999999999997</v>
      </c>
      <c r="H77" s="203">
        <v>0</v>
      </c>
      <c r="I77" s="203">
        <v>0</v>
      </c>
      <c r="J77" s="203">
        <v>34.61</v>
      </c>
      <c r="K77" s="203">
        <v>207.86</v>
      </c>
      <c r="L77" s="203">
        <v>2.72</v>
      </c>
      <c r="M77" s="203">
        <v>2.54</v>
      </c>
      <c r="N77" s="203">
        <v>2.1</v>
      </c>
      <c r="O77" s="203">
        <v>2.94</v>
      </c>
      <c r="P77" s="203">
        <v>1.36</v>
      </c>
      <c r="Q77" s="203">
        <v>0.36</v>
      </c>
      <c r="R77" s="203">
        <v>0.76</v>
      </c>
      <c r="S77" s="203">
        <v>0.46</v>
      </c>
      <c r="T77" s="203">
        <v>0.21</v>
      </c>
      <c r="U77" s="203">
        <v>1.97</v>
      </c>
      <c r="V77" s="203">
        <v>0.23</v>
      </c>
      <c r="W77" s="203">
        <v>0.77</v>
      </c>
      <c r="X77" s="203">
        <v>2.48</v>
      </c>
      <c r="Y77" s="203">
        <v>0</v>
      </c>
      <c r="Z77" s="203">
        <v>4.66</v>
      </c>
      <c r="AA77" s="203">
        <v>1.51</v>
      </c>
      <c r="AB77" s="203">
        <v>0</v>
      </c>
      <c r="AC77" s="203">
        <v>17.39</v>
      </c>
      <c r="AD77" s="203">
        <v>0</v>
      </c>
      <c r="AE77" s="203">
        <v>0</v>
      </c>
      <c r="AF77" s="203">
        <v>0</v>
      </c>
      <c r="AG77" s="203">
        <v>43.85</v>
      </c>
      <c r="AH77" s="203">
        <v>0</v>
      </c>
      <c r="AI77" s="203">
        <v>43.85</v>
      </c>
      <c r="AJ77" s="203">
        <v>0</v>
      </c>
      <c r="AK77" s="203">
        <v>10.91</v>
      </c>
      <c r="AL77" s="203">
        <v>0</v>
      </c>
      <c r="AM77" s="203">
        <v>0</v>
      </c>
      <c r="AN77" s="203">
        <v>0</v>
      </c>
      <c r="AO77" s="203">
        <v>297.29000000000002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3.76</v>
      </c>
      <c r="AV77" s="203">
        <v>0.32</v>
      </c>
      <c r="AW77" s="203">
        <v>0.1</v>
      </c>
      <c r="AX77" s="203">
        <v>0.06</v>
      </c>
      <c r="AY77" s="203">
        <v>0.23</v>
      </c>
    </row>
    <row r="78" spans="1:51">
      <c r="A78" t="s">
        <v>120</v>
      </c>
      <c r="B78" s="203">
        <v>0</v>
      </c>
      <c r="C78" s="203">
        <v>0</v>
      </c>
      <c r="D78" s="203">
        <v>24.28</v>
      </c>
      <c r="E78" s="203">
        <v>0</v>
      </c>
      <c r="F78" s="203">
        <v>0</v>
      </c>
      <c r="G78" s="203">
        <v>39.659999999999997</v>
      </c>
      <c r="H78" s="203">
        <v>0</v>
      </c>
      <c r="I78" s="203">
        <v>0</v>
      </c>
      <c r="J78" s="203">
        <v>34.61</v>
      </c>
      <c r="K78" s="203">
        <v>216.65</v>
      </c>
      <c r="L78" s="203">
        <v>6.97</v>
      </c>
      <c r="M78" s="203">
        <v>2.54</v>
      </c>
      <c r="N78" s="203">
        <v>2.1</v>
      </c>
      <c r="O78" s="203">
        <v>2.94</v>
      </c>
      <c r="P78" s="203">
        <v>1.36</v>
      </c>
      <c r="Q78" s="203">
        <v>0.36</v>
      </c>
      <c r="R78" s="203">
        <v>0.76</v>
      </c>
      <c r="S78" s="203">
        <v>0.46</v>
      </c>
      <c r="T78" s="203">
        <v>0.19</v>
      </c>
      <c r="U78" s="203">
        <v>1.97</v>
      </c>
      <c r="V78" s="203">
        <v>0.23</v>
      </c>
      <c r="W78" s="203">
        <v>0.77</v>
      </c>
      <c r="X78" s="203">
        <v>2.48</v>
      </c>
      <c r="Y78" s="203">
        <v>0</v>
      </c>
      <c r="Z78" s="203">
        <v>4.66</v>
      </c>
      <c r="AA78" s="203">
        <v>1.51</v>
      </c>
      <c r="AB78" s="203">
        <v>0</v>
      </c>
      <c r="AC78" s="203">
        <v>17.39</v>
      </c>
      <c r="AD78" s="203">
        <v>0</v>
      </c>
      <c r="AE78" s="203">
        <v>0</v>
      </c>
      <c r="AF78" s="203">
        <v>0</v>
      </c>
      <c r="AG78" s="203">
        <v>43.85</v>
      </c>
      <c r="AH78" s="203">
        <v>0</v>
      </c>
      <c r="AI78" s="203">
        <v>43.85</v>
      </c>
      <c r="AJ78" s="203">
        <v>0</v>
      </c>
      <c r="AK78" s="203">
        <v>10.91</v>
      </c>
      <c r="AL78" s="203">
        <v>0</v>
      </c>
      <c r="AM78" s="203">
        <v>0</v>
      </c>
      <c r="AN78" s="203">
        <v>0</v>
      </c>
      <c r="AO78" s="203">
        <v>297.29000000000002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3.76</v>
      </c>
      <c r="AV78" s="203">
        <v>0.32</v>
      </c>
      <c r="AW78" s="203">
        <v>0.1</v>
      </c>
      <c r="AX78" s="203">
        <v>0.06</v>
      </c>
      <c r="AY78" s="203">
        <v>0.23</v>
      </c>
    </row>
    <row r="79" spans="1:51">
      <c r="A79" t="s">
        <v>121</v>
      </c>
      <c r="B79" s="203">
        <v>0</v>
      </c>
      <c r="C79" s="203">
        <v>0</v>
      </c>
      <c r="D79" s="203">
        <v>24.28</v>
      </c>
      <c r="E79" s="203">
        <v>0</v>
      </c>
      <c r="F79" s="203">
        <v>0</v>
      </c>
      <c r="G79" s="203">
        <v>39.659999999999997</v>
      </c>
      <c r="H79" s="203">
        <v>0</v>
      </c>
      <c r="I79" s="203">
        <v>0</v>
      </c>
      <c r="J79" s="203">
        <v>34.61</v>
      </c>
      <c r="K79" s="203">
        <v>223.56</v>
      </c>
      <c r="L79" s="203">
        <v>6.9</v>
      </c>
      <c r="M79" s="203">
        <v>2.54</v>
      </c>
      <c r="N79" s="203">
        <v>2.1</v>
      </c>
      <c r="O79" s="203">
        <v>2.94</v>
      </c>
      <c r="P79" s="203">
        <v>1.36</v>
      </c>
      <c r="Q79" s="203">
        <v>0.36</v>
      </c>
      <c r="R79" s="203">
        <v>0.76</v>
      </c>
      <c r="S79" s="203">
        <v>0.46</v>
      </c>
      <c r="T79" s="203">
        <v>0.19</v>
      </c>
      <c r="U79" s="203">
        <v>1.97</v>
      </c>
      <c r="V79" s="203">
        <v>0.23</v>
      </c>
      <c r="W79" s="203">
        <v>0.77</v>
      </c>
      <c r="X79" s="203">
        <v>2.48</v>
      </c>
      <c r="Y79" s="203">
        <v>0</v>
      </c>
      <c r="Z79" s="203">
        <v>4.66</v>
      </c>
      <c r="AA79" s="203">
        <v>1.51</v>
      </c>
      <c r="AB79" s="203">
        <v>0</v>
      </c>
      <c r="AC79" s="203">
        <v>17.39</v>
      </c>
      <c r="AD79" s="203">
        <v>0</v>
      </c>
      <c r="AE79" s="203">
        <v>0</v>
      </c>
      <c r="AF79" s="203">
        <v>0</v>
      </c>
      <c r="AG79" s="203">
        <v>43.85</v>
      </c>
      <c r="AH79" s="203">
        <v>0</v>
      </c>
      <c r="AI79" s="203">
        <v>43.85</v>
      </c>
      <c r="AJ79" s="203">
        <v>0</v>
      </c>
      <c r="AK79" s="203">
        <v>10.95</v>
      </c>
      <c r="AL79" s="203">
        <v>0</v>
      </c>
      <c r="AM79" s="203">
        <v>0</v>
      </c>
      <c r="AN79" s="203">
        <v>0</v>
      </c>
      <c r="AO79" s="203">
        <v>297.29000000000002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3.76</v>
      </c>
      <c r="AV79" s="203">
        <v>0.32</v>
      </c>
      <c r="AW79" s="203">
        <v>0.1</v>
      </c>
      <c r="AX79" s="203">
        <v>0.06</v>
      </c>
      <c r="AY79" s="203">
        <v>0.23</v>
      </c>
    </row>
    <row r="80" spans="1:51">
      <c r="A80" t="s">
        <v>122</v>
      </c>
      <c r="B80" s="203">
        <v>0</v>
      </c>
      <c r="C80" s="203">
        <v>0</v>
      </c>
      <c r="D80" s="203">
        <v>24.28</v>
      </c>
      <c r="E80" s="203">
        <v>0</v>
      </c>
      <c r="F80" s="203">
        <v>0</v>
      </c>
      <c r="G80" s="203">
        <v>39.659999999999997</v>
      </c>
      <c r="H80" s="203">
        <v>0</v>
      </c>
      <c r="I80" s="203">
        <v>0</v>
      </c>
      <c r="J80" s="203">
        <v>34.61</v>
      </c>
      <c r="K80" s="203">
        <v>184.02</v>
      </c>
      <c r="L80" s="203">
        <v>6.9</v>
      </c>
      <c r="M80" s="203">
        <v>2.54</v>
      </c>
      <c r="N80" s="203">
        <v>2.1</v>
      </c>
      <c r="O80" s="203">
        <v>2.94</v>
      </c>
      <c r="P80" s="203">
        <v>1.36</v>
      </c>
      <c r="Q80" s="203">
        <v>0.36</v>
      </c>
      <c r="R80" s="203">
        <v>0.76</v>
      </c>
      <c r="S80" s="203">
        <v>0.46</v>
      </c>
      <c r="T80" s="203">
        <v>0.19</v>
      </c>
      <c r="U80" s="203">
        <v>1.97</v>
      </c>
      <c r="V80" s="203">
        <v>0.23</v>
      </c>
      <c r="W80" s="203">
        <v>0.77</v>
      </c>
      <c r="X80" s="203">
        <v>2.48</v>
      </c>
      <c r="Y80" s="203">
        <v>0</v>
      </c>
      <c r="Z80" s="203">
        <v>4.66</v>
      </c>
      <c r="AA80" s="203">
        <v>1.51</v>
      </c>
      <c r="AB80" s="203">
        <v>0</v>
      </c>
      <c r="AC80" s="203">
        <v>17.39</v>
      </c>
      <c r="AD80" s="203">
        <v>0</v>
      </c>
      <c r="AE80" s="203">
        <v>0</v>
      </c>
      <c r="AF80" s="203">
        <v>0</v>
      </c>
      <c r="AG80" s="203">
        <v>43.85</v>
      </c>
      <c r="AH80" s="203">
        <v>0</v>
      </c>
      <c r="AI80" s="203">
        <v>43.85</v>
      </c>
      <c r="AJ80" s="203">
        <v>0</v>
      </c>
      <c r="AK80" s="203">
        <v>10.95</v>
      </c>
      <c r="AL80" s="203">
        <v>0</v>
      </c>
      <c r="AM80" s="203">
        <v>0</v>
      </c>
      <c r="AN80" s="203">
        <v>0</v>
      </c>
      <c r="AO80" s="203">
        <v>297.29000000000002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3.76</v>
      </c>
      <c r="AV80" s="203">
        <v>0.32</v>
      </c>
      <c r="AW80" s="203">
        <v>0.1</v>
      </c>
      <c r="AX80" s="203">
        <v>0.06</v>
      </c>
      <c r="AY80" s="203">
        <v>0.23</v>
      </c>
    </row>
    <row r="81" spans="1:51">
      <c r="A81" t="s">
        <v>123</v>
      </c>
      <c r="B81" s="203">
        <v>0</v>
      </c>
      <c r="C81" s="203">
        <v>0</v>
      </c>
      <c r="D81" s="203">
        <v>24.28</v>
      </c>
      <c r="E81" s="203">
        <v>0</v>
      </c>
      <c r="F81" s="203">
        <v>0</v>
      </c>
      <c r="G81" s="203">
        <v>39.659999999999997</v>
      </c>
      <c r="H81" s="203">
        <v>0</v>
      </c>
      <c r="I81" s="203">
        <v>0</v>
      </c>
      <c r="J81" s="203">
        <v>34.61</v>
      </c>
      <c r="K81" s="203">
        <v>191.18</v>
      </c>
      <c r="L81" s="203">
        <v>6.9</v>
      </c>
      <c r="M81" s="203">
        <v>2.68</v>
      </c>
      <c r="N81" s="203">
        <v>2.1</v>
      </c>
      <c r="O81" s="203">
        <v>2.94</v>
      </c>
      <c r="P81" s="203">
        <v>1.36</v>
      </c>
      <c r="Q81" s="203">
        <v>0.36</v>
      </c>
      <c r="R81" s="203">
        <v>0.76</v>
      </c>
      <c r="S81" s="203">
        <v>0.46</v>
      </c>
      <c r="T81" s="203">
        <v>0.19</v>
      </c>
      <c r="U81" s="203">
        <v>1.97</v>
      </c>
      <c r="V81" s="203">
        <v>0.23</v>
      </c>
      <c r="W81" s="203">
        <v>0.77</v>
      </c>
      <c r="X81" s="203">
        <v>2.48</v>
      </c>
      <c r="Y81" s="203">
        <v>0</v>
      </c>
      <c r="Z81" s="203">
        <v>4.66</v>
      </c>
      <c r="AA81" s="203">
        <v>1.51</v>
      </c>
      <c r="AB81" s="203">
        <v>0</v>
      </c>
      <c r="AC81" s="203">
        <v>17.39</v>
      </c>
      <c r="AD81" s="203">
        <v>0</v>
      </c>
      <c r="AE81" s="203">
        <v>0</v>
      </c>
      <c r="AF81" s="203">
        <v>0</v>
      </c>
      <c r="AG81" s="203">
        <v>43.85</v>
      </c>
      <c r="AH81" s="203">
        <v>0</v>
      </c>
      <c r="AI81" s="203">
        <v>43.85</v>
      </c>
      <c r="AJ81" s="203">
        <v>0</v>
      </c>
      <c r="AK81" s="203">
        <v>10.95</v>
      </c>
      <c r="AL81" s="203">
        <v>0</v>
      </c>
      <c r="AM81" s="203">
        <v>0</v>
      </c>
      <c r="AN81" s="203">
        <v>0</v>
      </c>
      <c r="AO81" s="203">
        <v>297.29000000000002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3.76</v>
      </c>
      <c r="AV81" s="203">
        <v>0.32</v>
      </c>
      <c r="AW81" s="203">
        <v>0.1</v>
      </c>
      <c r="AX81" s="203">
        <v>0.06</v>
      </c>
      <c r="AY81" s="203">
        <v>0.23</v>
      </c>
    </row>
    <row r="82" spans="1:51">
      <c r="A82" t="s">
        <v>124</v>
      </c>
      <c r="B82" s="203">
        <v>0</v>
      </c>
      <c r="C82" s="203">
        <v>0</v>
      </c>
      <c r="D82" s="203">
        <v>24.28</v>
      </c>
      <c r="E82" s="203">
        <v>0</v>
      </c>
      <c r="F82" s="203">
        <v>0</v>
      </c>
      <c r="G82" s="203">
        <v>39.659999999999997</v>
      </c>
      <c r="H82" s="203">
        <v>0</v>
      </c>
      <c r="I82" s="203">
        <v>0</v>
      </c>
      <c r="J82" s="203">
        <v>34.61</v>
      </c>
      <c r="K82" s="203">
        <v>191.18</v>
      </c>
      <c r="L82" s="203">
        <v>6.9</v>
      </c>
      <c r="M82" s="203">
        <v>2.68</v>
      </c>
      <c r="N82" s="203">
        <v>2.1</v>
      </c>
      <c r="O82" s="203">
        <v>2.94</v>
      </c>
      <c r="P82" s="203">
        <v>1.36</v>
      </c>
      <c r="Q82" s="203">
        <v>0.36</v>
      </c>
      <c r="R82" s="203">
        <v>0.76</v>
      </c>
      <c r="S82" s="203">
        <v>0.46</v>
      </c>
      <c r="T82" s="203">
        <v>0.19</v>
      </c>
      <c r="U82" s="203">
        <v>1.97</v>
      </c>
      <c r="V82" s="203">
        <v>0.23</v>
      </c>
      <c r="W82" s="203">
        <v>0.77</v>
      </c>
      <c r="X82" s="203">
        <v>2.48</v>
      </c>
      <c r="Y82" s="203">
        <v>0</v>
      </c>
      <c r="Z82" s="203">
        <v>4.66</v>
      </c>
      <c r="AA82" s="203">
        <v>1.51</v>
      </c>
      <c r="AB82" s="203">
        <v>0</v>
      </c>
      <c r="AC82" s="203">
        <v>17.39</v>
      </c>
      <c r="AD82" s="203">
        <v>0</v>
      </c>
      <c r="AE82" s="203">
        <v>0</v>
      </c>
      <c r="AF82" s="203">
        <v>0</v>
      </c>
      <c r="AG82" s="203">
        <v>43.85</v>
      </c>
      <c r="AH82" s="203">
        <v>0</v>
      </c>
      <c r="AI82" s="203">
        <v>43.85</v>
      </c>
      <c r="AJ82" s="203">
        <v>0</v>
      </c>
      <c r="AK82" s="203">
        <v>10.95</v>
      </c>
      <c r="AL82" s="203">
        <v>0</v>
      </c>
      <c r="AM82" s="203">
        <v>0</v>
      </c>
      <c r="AN82" s="203">
        <v>0</v>
      </c>
      <c r="AO82" s="203">
        <v>297.29000000000002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3.76</v>
      </c>
      <c r="AV82" s="203">
        <v>0.32</v>
      </c>
      <c r="AW82" s="203">
        <v>0.1</v>
      </c>
      <c r="AX82" s="203">
        <v>0.06</v>
      </c>
      <c r="AY82" s="203">
        <v>0.23</v>
      </c>
    </row>
    <row r="83" spans="1:51">
      <c r="A83" t="s">
        <v>125</v>
      </c>
      <c r="B83" s="203">
        <v>0</v>
      </c>
      <c r="C83" s="203">
        <v>0</v>
      </c>
      <c r="D83" s="203">
        <v>24.28</v>
      </c>
      <c r="E83" s="203">
        <v>0</v>
      </c>
      <c r="F83" s="203">
        <v>0</v>
      </c>
      <c r="G83" s="203">
        <v>39.659999999999997</v>
      </c>
      <c r="H83" s="203">
        <v>0</v>
      </c>
      <c r="I83" s="203">
        <v>0</v>
      </c>
      <c r="J83" s="203">
        <v>34.61</v>
      </c>
      <c r="K83" s="203">
        <v>188.06</v>
      </c>
      <c r="L83" s="203">
        <v>6.9</v>
      </c>
      <c r="M83" s="203">
        <v>2.54</v>
      </c>
      <c r="N83" s="203">
        <v>2.1</v>
      </c>
      <c r="O83" s="203">
        <v>2.94</v>
      </c>
      <c r="P83" s="203">
        <v>1.36</v>
      </c>
      <c r="Q83" s="203">
        <v>0.36</v>
      </c>
      <c r="R83" s="203">
        <v>0.76</v>
      </c>
      <c r="S83" s="203">
        <v>0.46</v>
      </c>
      <c r="T83" s="203">
        <v>0.19</v>
      </c>
      <c r="U83" s="203">
        <v>1.97</v>
      </c>
      <c r="V83" s="203">
        <v>0.23</v>
      </c>
      <c r="W83" s="203">
        <v>0.77</v>
      </c>
      <c r="X83" s="203">
        <v>2.48</v>
      </c>
      <c r="Y83" s="203">
        <v>0</v>
      </c>
      <c r="Z83" s="203">
        <v>4.66</v>
      </c>
      <c r="AA83" s="203">
        <v>1.51</v>
      </c>
      <c r="AB83" s="203">
        <v>0</v>
      </c>
      <c r="AC83" s="203">
        <v>17.39</v>
      </c>
      <c r="AD83" s="203">
        <v>0</v>
      </c>
      <c r="AE83" s="203">
        <v>0</v>
      </c>
      <c r="AF83" s="203">
        <v>0</v>
      </c>
      <c r="AG83" s="203">
        <v>43.85</v>
      </c>
      <c r="AH83" s="203">
        <v>0</v>
      </c>
      <c r="AI83" s="203">
        <v>43.85</v>
      </c>
      <c r="AJ83" s="203">
        <v>0</v>
      </c>
      <c r="AK83" s="203">
        <v>10.95</v>
      </c>
      <c r="AL83" s="203">
        <v>0</v>
      </c>
      <c r="AM83" s="203">
        <v>0</v>
      </c>
      <c r="AN83" s="203">
        <v>0</v>
      </c>
      <c r="AO83" s="203">
        <v>297.29000000000002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3.76</v>
      </c>
      <c r="AV83" s="203">
        <v>0.32</v>
      </c>
      <c r="AW83" s="203">
        <v>0</v>
      </c>
      <c r="AX83" s="203">
        <v>0.06</v>
      </c>
      <c r="AY83" s="203">
        <v>0.23</v>
      </c>
    </row>
    <row r="84" spans="1:51">
      <c r="A84" t="s">
        <v>126</v>
      </c>
      <c r="B84" s="203">
        <v>0</v>
      </c>
      <c r="C84" s="203">
        <v>0</v>
      </c>
      <c r="D84" s="203">
        <v>24.28</v>
      </c>
      <c r="E84" s="203">
        <v>0</v>
      </c>
      <c r="F84" s="203">
        <v>0</v>
      </c>
      <c r="G84" s="203">
        <v>39.659999999999997</v>
      </c>
      <c r="H84" s="203">
        <v>0</v>
      </c>
      <c r="I84" s="203">
        <v>0</v>
      </c>
      <c r="J84" s="203">
        <v>34.61</v>
      </c>
      <c r="K84" s="203">
        <v>188.06</v>
      </c>
      <c r="L84" s="203">
        <v>6.97</v>
      </c>
      <c r="M84" s="203">
        <v>2.54</v>
      </c>
      <c r="N84" s="203">
        <v>2.1</v>
      </c>
      <c r="O84" s="203">
        <v>2.94</v>
      </c>
      <c r="P84" s="203">
        <v>1.36</v>
      </c>
      <c r="Q84" s="203">
        <v>0.36</v>
      </c>
      <c r="R84" s="203">
        <v>0.76</v>
      </c>
      <c r="S84" s="203">
        <v>0.46</v>
      </c>
      <c r="T84" s="203">
        <v>0.19</v>
      </c>
      <c r="U84" s="203">
        <v>1.97</v>
      </c>
      <c r="V84" s="203">
        <v>0.23</v>
      </c>
      <c r="W84" s="203">
        <v>0.77</v>
      </c>
      <c r="X84" s="203">
        <v>2.48</v>
      </c>
      <c r="Y84" s="203">
        <v>0</v>
      </c>
      <c r="Z84" s="203">
        <v>4.66</v>
      </c>
      <c r="AA84" s="203">
        <v>1.51</v>
      </c>
      <c r="AB84" s="203">
        <v>0</v>
      </c>
      <c r="AC84" s="203">
        <v>17.39</v>
      </c>
      <c r="AD84" s="203">
        <v>0</v>
      </c>
      <c r="AE84" s="203">
        <v>0</v>
      </c>
      <c r="AF84" s="203">
        <v>0</v>
      </c>
      <c r="AG84" s="203">
        <v>43.85</v>
      </c>
      <c r="AH84" s="203">
        <v>0</v>
      </c>
      <c r="AI84" s="203">
        <v>43.85</v>
      </c>
      <c r="AJ84" s="203">
        <v>0</v>
      </c>
      <c r="AK84" s="203">
        <v>10.95</v>
      </c>
      <c r="AL84" s="203">
        <v>0</v>
      </c>
      <c r="AM84" s="203">
        <v>0</v>
      </c>
      <c r="AN84" s="203">
        <v>0</v>
      </c>
      <c r="AO84" s="203">
        <v>297.29000000000002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3.76</v>
      </c>
      <c r="AV84" s="203">
        <v>0.32</v>
      </c>
      <c r="AW84" s="203">
        <v>0</v>
      </c>
      <c r="AX84" s="203">
        <v>0</v>
      </c>
      <c r="AY84" s="203">
        <v>0.23</v>
      </c>
    </row>
    <row r="85" spans="1:51">
      <c r="A85" t="s">
        <v>127</v>
      </c>
      <c r="B85" s="203">
        <v>0</v>
      </c>
      <c r="C85" s="203">
        <v>0</v>
      </c>
      <c r="D85" s="203">
        <v>24.28</v>
      </c>
      <c r="E85" s="203">
        <v>0</v>
      </c>
      <c r="F85" s="203">
        <v>0</v>
      </c>
      <c r="G85" s="203">
        <v>39.659999999999997</v>
      </c>
      <c r="H85" s="203">
        <v>0</v>
      </c>
      <c r="I85" s="203">
        <v>0</v>
      </c>
      <c r="J85" s="203">
        <v>34.61</v>
      </c>
      <c r="K85" s="203">
        <v>182.95</v>
      </c>
      <c r="L85" s="203">
        <v>6.9</v>
      </c>
      <c r="M85" s="203">
        <v>2.54</v>
      </c>
      <c r="N85" s="203">
        <v>2.1</v>
      </c>
      <c r="O85" s="203">
        <v>2.94</v>
      </c>
      <c r="P85" s="203">
        <v>1.36</v>
      </c>
      <c r="Q85" s="203">
        <v>0.36</v>
      </c>
      <c r="R85" s="203">
        <v>0.76</v>
      </c>
      <c r="S85" s="203">
        <v>0.46</v>
      </c>
      <c r="T85" s="203">
        <v>0.19</v>
      </c>
      <c r="U85" s="203">
        <v>1.97</v>
      </c>
      <c r="V85" s="203">
        <v>0.23</v>
      </c>
      <c r="W85" s="203">
        <v>0.77</v>
      </c>
      <c r="X85" s="203">
        <v>2.48</v>
      </c>
      <c r="Y85" s="203">
        <v>0</v>
      </c>
      <c r="Z85" s="203">
        <v>4.66</v>
      </c>
      <c r="AA85" s="203">
        <v>1.51</v>
      </c>
      <c r="AB85" s="203">
        <v>0</v>
      </c>
      <c r="AC85" s="203">
        <v>17.39</v>
      </c>
      <c r="AD85" s="203">
        <v>0</v>
      </c>
      <c r="AE85" s="203">
        <v>0</v>
      </c>
      <c r="AF85" s="203">
        <v>0</v>
      </c>
      <c r="AG85" s="203">
        <v>43.85</v>
      </c>
      <c r="AH85" s="203">
        <v>0</v>
      </c>
      <c r="AI85" s="203">
        <v>43.85</v>
      </c>
      <c r="AJ85" s="203">
        <v>0</v>
      </c>
      <c r="AK85" s="203">
        <v>10.95</v>
      </c>
      <c r="AL85" s="203">
        <v>0</v>
      </c>
      <c r="AM85" s="203">
        <v>0</v>
      </c>
      <c r="AN85" s="203">
        <v>0</v>
      </c>
      <c r="AO85" s="203">
        <v>297.29000000000002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3.76</v>
      </c>
      <c r="AV85" s="203">
        <v>0.32</v>
      </c>
      <c r="AW85" s="203">
        <v>0.08</v>
      </c>
      <c r="AX85" s="203">
        <v>0</v>
      </c>
      <c r="AY85" s="203">
        <v>0.23</v>
      </c>
    </row>
    <row r="86" spans="1:51">
      <c r="A86" t="s">
        <v>128</v>
      </c>
      <c r="B86" s="203">
        <v>0</v>
      </c>
      <c r="C86" s="203">
        <v>0</v>
      </c>
      <c r="D86" s="203">
        <v>24.28</v>
      </c>
      <c r="E86" s="203">
        <v>0</v>
      </c>
      <c r="F86" s="203">
        <v>0</v>
      </c>
      <c r="G86" s="203">
        <v>39.659999999999997</v>
      </c>
      <c r="H86" s="203">
        <v>0</v>
      </c>
      <c r="I86" s="203">
        <v>0</v>
      </c>
      <c r="J86" s="203">
        <v>34.61</v>
      </c>
      <c r="K86" s="203">
        <v>182.95</v>
      </c>
      <c r="L86" s="203">
        <v>6.97</v>
      </c>
      <c r="M86" s="203">
        <v>2.68</v>
      </c>
      <c r="N86" s="203">
        <v>2.11</v>
      </c>
      <c r="O86" s="203">
        <v>2.94</v>
      </c>
      <c r="P86" s="203">
        <v>1.36</v>
      </c>
      <c r="Q86" s="203">
        <v>0.36</v>
      </c>
      <c r="R86" s="203">
        <v>0.76</v>
      </c>
      <c r="S86" s="203">
        <v>0.46</v>
      </c>
      <c r="T86" s="203">
        <v>0.19</v>
      </c>
      <c r="U86" s="203">
        <v>1.97</v>
      </c>
      <c r="V86" s="203">
        <v>0.23</v>
      </c>
      <c r="W86" s="203">
        <v>0.77</v>
      </c>
      <c r="X86" s="203">
        <v>2.48</v>
      </c>
      <c r="Y86" s="203">
        <v>0</v>
      </c>
      <c r="Z86" s="203">
        <v>4.66</v>
      </c>
      <c r="AA86" s="203">
        <v>1.51</v>
      </c>
      <c r="AB86" s="203">
        <v>0</v>
      </c>
      <c r="AC86" s="203">
        <v>17.39</v>
      </c>
      <c r="AD86" s="203">
        <v>0</v>
      </c>
      <c r="AE86" s="203">
        <v>0</v>
      </c>
      <c r="AF86" s="203">
        <v>0</v>
      </c>
      <c r="AG86" s="203">
        <v>43.85</v>
      </c>
      <c r="AH86" s="203">
        <v>0</v>
      </c>
      <c r="AI86" s="203">
        <v>43.85</v>
      </c>
      <c r="AJ86" s="203">
        <v>0</v>
      </c>
      <c r="AK86" s="203">
        <v>10.95</v>
      </c>
      <c r="AL86" s="203">
        <v>0</v>
      </c>
      <c r="AM86" s="203">
        <v>0</v>
      </c>
      <c r="AN86" s="203">
        <v>0</v>
      </c>
      <c r="AO86" s="203">
        <v>297.29000000000002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3.76</v>
      </c>
      <c r="AV86" s="203">
        <v>0.32</v>
      </c>
      <c r="AW86" s="203">
        <v>0.08</v>
      </c>
      <c r="AX86" s="203">
        <v>0</v>
      </c>
      <c r="AY86" s="203">
        <v>0.23</v>
      </c>
    </row>
    <row r="87" spans="1:51">
      <c r="A87" t="s">
        <v>129</v>
      </c>
      <c r="B87" s="203">
        <v>0</v>
      </c>
      <c r="C87" s="203">
        <v>0</v>
      </c>
      <c r="D87" s="203">
        <v>24.7</v>
      </c>
      <c r="E87" s="203">
        <v>0</v>
      </c>
      <c r="F87" s="203">
        <v>0</v>
      </c>
      <c r="G87" s="203">
        <v>39.659999999999997</v>
      </c>
      <c r="H87" s="203">
        <v>0</v>
      </c>
      <c r="I87" s="203">
        <v>0</v>
      </c>
      <c r="J87" s="203">
        <v>34.61</v>
      </c>
      <c r="K87" s="203">
        <v>126.58</v>
      </c>
      <c r="L87" s="203">
        <v>6.97</v>
      </c>
      <c r="M87" s="203">
        <v>2.54</v>
      </c>
      <c r="N87" s="203">
        <v>2.11</v>
      </c>
      <c r="O87" s="203">
        <v>2.94</v>
      </c>
      <c r="P87" s="203">
        <v>1.36</v>
      </c>
      <c r="Q87" s="203">
        <v>0.36</v>
      </c>
      <c r="R87" s="203">
        <v>0.76</v>
      </c>
      <c r="S87" s="203">
        <v>0.46</v>
      </c>
      <c r="T87" s="203">
        <v>0.19</v>
      </c>
      <c r="U87" s="203">
        <v>1.97</v>
      </c>
      <c r="V87" s="203">
        <v>0.23</v>
      </c>
      <c r="W87" s="203">
        <v>0.77</v>
      </c>
      <c r="X87" s="203">
        <v>2.48</v>
      </c>
      <c r="Y87" s="203">
        <v>0</v>
      </c>
      <c r="Z87" s="203">
        <v>4.66</v>
      </c>
      <c r="AA87" s="203">
        <v>1.51</v>
      </c>
      <c r="AB87" s="203">
        <v>0</v>
      </c>
      <c r="AC87" s="203">
        <v>17.309999999999999</v>
      </c>
      <c r="AD87" s="203">
        <v>0</v>
      </c>
      <c r="AE87" s="203">
        <v>0</v>
      </c>
      <c r="AF87" s="203">
        <v>0</v>
      </c>
      <c r="AG87" s="203">
        <v>43.85</v>
      </c>
      <c r="AH87" s="203">
        <v>0</v>
      </c>
      <c r="AI87" s="203">
        <v>43.85</v>
      </c>
      <c r="AJ87" s="203">
        <v>0</v>
      </c>
      <c r="AK87" s="203">
        <v>10.95</v>
      </c>
      <c r="AL87" s="203">
        <v>0</v>
      </c>
      <c r="AM87" s="203">
        <v>0</v>
      </c>
      <c r="AN87" s="203">
        <v>0</v>
      </c>
      <c r="AO87" s="203">
        <v>297.29000000000002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3.76</v>
      </c>
      <c r="AV87" s="203">
        <v>0.32</v>
      </c>
      <c r="AW87" s="203">
        <v>0.08</v>
      </c>
      <c r="AX87" s="203">
        <v>0</v>
      </c>
      <c r="AY87" s="203">
        <v>0.23</v>
      </c>
    </row>
    <row r="88" spans="1:51">
      <c r="A88" t="s">
        <v>130</v>
      </c>
      <c r="B88" s="203">
        <v>0</v>
      </c>
      <c r="C88" s="203">
        <v>0</v>
      </c>
      <c r="D88" s="203">
        <v>24.7</v>
      </c>
      <c r="E88" s="203">
        <v>0</v>
      </c>
      <c r="F88" s="203">
        <v>0</v>
      </c>
      <c r="G88" s="203">
        <v>39.659999999999997</v>
      </c>
      <c r="H88" s="203">
        <v>0</v>
      </c>
      <c r="I88" s="203">
        <v>0</v>
      </c>
      <c r="J88" s="203">
        <v>34.61</v>
      </c>
      <c r="K88" s="203">
        <v>126.58</v>
      </c>
      <c r="L88" s="203">
        <v>6.3</v>
      </c>
      <c r="M88" s="203">
        <v>2.54</v>
      </c>
      <c r="N88" s="203">
        <v>2.11</v>
      </c>
      <c r="O88" s="203">
        <v>2.94</v>
      </c>
      <c r="P88" s="203">
        <v>1.36</v>
      </c>
      <c r="Q88" s="203">
        <v>0.36</v>
      </c>
      <c r="R88" s="203">
        <v>0.76</v>
      </c>
      <c r="S88" s="203">
        <v>0.46</v>
      </c>
      <c r="T88" s="203">
        <v>0.19</v>
      </c>
      <c r="U88" s="203">
        <v>1.97</v>
      </c>
      <c r="V88" s="203">
        <v>0.23</v>
      </c>
      <c r="W88" s="203">
        <v>0.77</v>
      </c>
      <c r="X88" s="203">
        <v>2.48</v>
      </c>
      <c r="Y88" s="203">
        <v>0</v>
      </c>
      <c r="Z88" s="203">
        <v>4.66</v>
      </c>
      <c r="AA88" s="203">
        <v>1.51</v>
      </c>
      <c r="AB88" s="203">
        <v>0</v>
      </c>
      <c r="AC88" s="203">
        <v>17.309999999999999</v>
      </c>
      <c r="AD88" s="203">
        <v>0</v>
      </c>
      <c r="AE88" s="203">
        <v>0</v>
      </c>
      <c r="AF88" s="203">
        <v>0</v>
      </c>
      <c r="AG88" s="203">
        <v>43.85</v>
      </c>
      <c r="AH88" s="203">
        <v>0</v>
      </c>
      <c r="AI88" s="203">
        <v>43.85</v>
      </c>
      <c r="AJ88" s="203">
        <v>0</v>
      </c>
      <c r="AK88" s="203">
        <v>10.91</v>
      </c>
      <c r="AL88" s="203">
        <v>0</v>
      </c>
      <c r="AM88" s="203">
        <v>0</v>
      </c>
      <c r="AN88" s="203">
        <v>0</v>
      </c>
      <c r="AO88" s="203">
        <v>297.29000000000002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3.76</v>
      </c>
      <c r="AV88" s="203">
        <v>0.32</v>
      </c>
      <c r="AW88" s="203">
        <v>0.08</v>
      </c>
      <c r="AX88" s="203">
        <v>0</v>
      </c>
      <c r="AY88" s="203">
        <v>0.23</v>
      </c>
    </row>
    <row r="89" spans="1:51">
      <c r="A89" t="s">
        <v>131</v>
      </c>
      <c r="B89" s="203">
        <v>0</v>
      </c>
      <c r="C89" s="203">
        <v>0</v>
      </c>
      <c r="D89" s="203">
        <v>24.7</v>
      </c>
      <c r="E89" s="203">
        <v>0</v>
      </c>
      <c r="F89" s="203">
        <v>0</v>
      </c>
      <c r="G89" s="203">
        <v>39.659999999999997</v>
      </c>
      <c r="H89" s="203">
        <v>0</v>
      </c>
      <c r="I89" s="203">
        <v>0</v>
      </c>
      <c r="J89" s="203">
        <v>34.61</v>
      </c>
      <c r="K89" s="203">
        <v>121.85</v>
      </c>
      <c r="L89" s="203">
        <v>9.73</v>
      </c>
      <c r="M89" s="203">
        <v>2.54</v>
      </c>
      <c r="N89" s="203">
        <v>2.11</v>
      </c>
      <c r="O89" s="203">
        <v>2.94</v>
      </c>
      <c r="P89" s="203">
        <v>1.36</v>
      </c>
      <c r="Q89" s="203">
        <v>0.36</v>
      </c>
      <c r="R89" s="203">
        <v>0.76</v>
      </c>
      <c r="S89" s="203">
        <v>0.46</v>
      </c>
      <c r="T89" s="203">
        <v>0.19</v>
      </c>
      <c r="U89" s="203">
        <v>1.97</v>
      </c>
      <c r="V89" s="203">
        <v>0.23</v>
      </c>
      <c r="W89" s="203">
        <v>0.77</v>
      </c>
      <c r="X89" s="203">
        <v>2.48</v>
      </c>
      <c r="Y89" s="203">
        <v>0</v>
      </c>
      <c r="Z89" s="203">
        <v>4.66</v>
      </c>
      <c r="AA89" s="203">
        <v>1.51</v>
      </c>
      <c r="AB89" s="203">
        <v>0</v>
      </c>
      <c r="AC89" s="203">
        <v>17.309999999999999</v>
      </c>
      <c r="AD89" s="203">
        <v>0</v>
      </c>
      <c r="AE89" s="203">
        <v>0</v>
      </c>
      <c r="AF89" s="203">
        <v>0</v>
      </c>
      <c r="AG89" s="203">
        <v>43.85</v>
      </c>
      <c r="AH89" s="203">
        <v>0</v>
      </c>
      <c r="AI89" s="203">
        <v>43.85</v>
      </c>
      <c r="AJ89" s="203">
        <v>0</v>
      </c>
      <c r="AK89" s="203">
        <v>10.91</v>
      </c>
      <c r="AL89" s="203">
        <v>0</v>
      </c>
      <c r="AM89" s="203">
        <v>0</v>
      </c>
      <c r="AN89" s="203">
        <v>0</v>
      </c>
      <c r="AO89" s="203">
        <v>297.29000000000002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3.76</v>
      </c>
      <c r="AV89" s="203">
        <v>0.32</v>
      </c>
      <c r="AW89" s="203">
        <v>0.1</v>
      </c>
      <c r="AX89" s="203">
        <v>0</v>
      </c>
      <c r="AY89" s="203">
        <v>0.23</v>
      </c>
    </row>
    <row r="90" spans="1:51">
      <c r="A90" t="s">
        <v>132</v>
      </c>
      <c r="B90" s="203">
        <v>0</v>
      </c>
      <c r="C90" s="203">
        <v>0</v>
      </c>
      <c r="D90" s="203">
        <v>24.7</v>
      </c>
      <c r="E90" s="203">
        <v>0</v>
      </c>
      <c r="F90" s="203">
        <v>0</v>
      </c>
      <c r="G90" s="203">
        <v>39.659999999999997</v>
      </c>
      <c r="H90" s="203">
        <v>0</v>
      </c>
      <c r="I90" s="203">
        <v>0</v>
      </c>
      <c r="J90" s="203">
        <v>34.61</v>
      </c>
      <c r="K90" s="203">
        <v>139.75</v>
      </c>
      <c r="L90" s="203">
        <v>10.98</v>
      </c>
      <c r="M90" s="203">
        <v>2.54</v>
      </c>
      <c r="N90" s="203">
        <v>2.11</v>
      </c>
      <c r="O90" s="203">
        <v>2.94</v>
      </c>
      <c r="P90" s="203">
        <v>1.36</v>
      </c>
      <c r="Q90" s="203">
        <v>0.36</v>
      </c>
      <c r="R90" s="203">
        <v>0.76</v>
      </c>
      <c r="S90" s="203">
        <v>0.46</v>
      </c>
      <c r="T90" s="203">
        <v>0.19</v>
      </c>
      <c r="U90" s="203">
        <v>1.97</v>
      </c>
      <c r="V90" s="203">
        <v>0.23</v>
      </c>
      <c r="W90" s="203">
        <v>0.77</v>
      </c>
      <c r="X90" s="203">
        <v>2.48</v>
      </c>
      <c r="Y90" s="203">
        <v>0</v>
      </c>
      <c r="Z90" s="203">
        <v>4.66</v>
      </c>
      <c r="AA90" s="203">
        <v>1.51</v>
      </c>
      <c r="AB90" s="203">
        <v>0</v>
      </c>
      <c r="AC90" s="203">
        <v>17.309999999999999</v>
      </c>
      <c r="AD90" s="203">
        <v>0</v>
      </c>
      <c r="AE90" s="203">
        <v>0</v>
      </c>
      <c r="AF90" s="203">
        <v>0</v>
      </c>
      <c r="AG90" s="203">
        <v>43.85</v>
      </c>
      <c r="AH90" s="203">
        <v>0</v>
      </c>
      <c r="AI90" s="203">
        <v>43.85</v>
      </c>
      <c r="AJ90" s="203">
        <v>0</v>
      </c>
      <c r="AK90" s="203">
        <v>10.91</v>
      </c>
      <c r="AL90" s="203">
        <v>0</v>
      </c>
      <c r="AM90" s="203">
        <v>0</v>
      </c>
      <c r="AN90" s="203">
        <v>0</v>
      </c>
      <c r="AO90" s="203">
        <v>297.29000000000002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3.76</v>
      </c>
      <c r="AV90" s="203">
        <v>0.32</v>
      </c>
      <c r="AW90" s="203">
        <v>0.1</v>
      </c>
      <c r="AX90" s="203">
        <v>0.06</v>
      </c>
      <c r="AY90" s="203">
        <v>0.23</v>
      </c>
    </row>
    <row r="91" spans="1:51">
      <c r="A91" t="s">
        <v>133</v>
      </c>
      <c r="B91" s="203">
        <v>0</v>
      </c>
      <c r="C91" s="203">
        <v>0</v>
      </c>
      <c r="D91" s="203">
        <v>24.82</v>
      </c>
      <c r="E91" s="203">
        <v>0</v>
      </c>
      <c r="F91" s="203">
        <v>0</v>
      </c>
      <c r="G91" s="203">
        <v>39.659999999999997</v>
      </c>
      <c r="H91" s="203">
        <v>0</v>
      </c>
      <c r="I91" s="203">
        <v>0</v>
      </c>
      <c r="J91" s="203">
        <v>34.61</v>
      </c>
      <c r="K91" s="203">
        <v>175.56</v>
      </c>
      <c r="L91" s="203">
        <v>9.73</v>
      </c>
      <c r="M91" s="203">
        <v>2.54</v>
      </c>
      <c r="N91" s="203">
        <v>2.11</v>
      </c>
      <c r="O91" s="203">
        <v>2.94</v>
      </c>
      <c r="P91" s="203">
        <v>1.36</v>
      </c>
      <c r="Q91" s="203">
        <v>0.37</v>
      </c>
      <c r="R91" s="203">
        <v>0.76</v>
      </c>
      <c r="S91" s="203">
        <v>0.47</v>
      </c>
      <c r="T91" s="203">
        <v>7.0000000000000007E-2</v>
      </c>
      <c r="U91" s="203">
        <v>1.97</v>
      </c>
      <c r="V91" s="203">
        <v>0.23</v>
      </c>
      <c r="W91" s="203">
        <v>0.77</v>
      </c>
      <c r="X91" s="203">
        <v>2.48</v>
      </c>
      <c r="Y91" s="203">
        <v>0</v>
      </c>
      <c r="Z91" s="203">
        <v>4.66</v>
      </c>
      <c r="AA91" s="203">
        <v>1.51</v>
      </c>
      <c r="AB91" s="203">
        <v>0</v>
      </c>
      <c r="AC91" s="203">
        <v>17.309999999999999</v>
      </c>
      <c r="AD91" s="203">
        <v>0</v>
      </c>
      <c r="AE91" s="203">
        <v>0</v>
      </c>
      <c r="AF91" s="203">
        <v>0</v>
      </c>
      <c r="AG91" s="203">
        <v>43.85</v>
      </c>
      <c r="AH91" s="203">
        <v>0</v>
      </c>
      <c r="AI91" s="203">
        <v>43.85</v>
      </c>
      <c r="AJ91" s="203">
        <v>0</v>
      </c>
      <c r="AK91" s="203">
        <v>10.91</v>
      </c>
      <c r="AL91" s="203">
        <v>0</v>
      </c>
      <c r="AM91" s="203">
        <v>0</v>
      </c>
      <c r="AN91" s="203">
        <v>0</v>
      </c>
      <c r="AO91" s="203">
        <v>297.29000000000002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3.76</v>
      </c>
      <c r="AV91" s="203">
        <v>0.32</v>
      </c>
      <c r="AW91" s="203">
        <v>0.1</v>
      </c>
      <c r="AX91" s="203">
        <v>0.06</v>
      </c>
      <c r="AY91" s="203">
        <v>0.23</v>
      </c>
    </row>
    <row r="92" spans="1:51">
      <c r="A92" t="s">
        <v>134</v>
      </c>
      <c r="B92" s="203">
        <v>0</v>
      </c>
      <c r="C92" s="203">
        <v>0</v>
      </c>
      <c r="D92" s="203">
        <v>24.82</v>
      </c>
      <c r="E92" s="203">
        <v>0</v>
      </c>
      <c r="F92" s="203">
        <v>0</v>
      </c>
      <c r="G92" s="203">
        <v>39.659999999999997</v>
      </c>
      <c r="H92" s="203">
        <v>0</v>
      </c>
      <c r="I92" s="203">
        <v>0</v>
      </c>
      <c r="J92" s="203">
        <v>34.61</v>
      </c>
      <c r="K92" s="203">
        <v>175.56</v>
      </c>
      <c r="L92" s="203">
        <v>9.73</v>
      </c>
      <c r="M92" s="203">
        <v>2.54</v>
      </c>
      <c r="N92" s="203">
        <v>2.11</v>
      </c>
      <c r="O92" s="203">
        <v>2.94</v>
      </c>
      <c r="P92" s="203">
        <v>1.36</v>
      </c>
      <c r="Q92" s="203">
        <v>0.37</v>
      </c>
      <c r="R92" s="203">
        <v>0.76</v>
      </c>
      <c r="S92" s="203">
        <v>0.47</v>
      </c>
      <c r="T92" s="203">
        <v>1.45</v>
      </c>
      <c r="U92" s="203">
        <v>1.97</v>
      </c>
      <c r="V92" s="203">
        <v>0.23</v>
      </c>
      <c r="W92" s="203">
        <v>0.77</v>
      </c>
      <c r="X92" s="203">
        <v>2.48</v>
      </c>
      <c r="Y92" s="203">
        <v>0</v>
      </c>
      <c r="Z92" s="203">
        <v>4.66</v>
      </c>
      <c r="AA92" s="203">
        <v>1.51</v>
      </c>
      <c r="AB92" s="203">
        <v>0</v>
      </c>
      <c r="AC92" s="203">
        <v>17.309999999999999</v>
      </c>
      <c r="AD92" s="203">
        <v>0</v>
      </c>
      <c r="AE92" s="203">
        <v>0</v>
      </c>
      <c r="AF92" s="203">
        <v>0</v>
      </c>
      <c r="AG92" s="203">
        <v>43.85</v>
      </c>
      <c r="AH92" s="203">
        <v>0</v>
      </c>
      <c r="AI92" s="203">
        <v>43.85</v>
      </c>
      <c r="AJ92" s="203">
        <v>0</v>
      </c>
      <c r="AK92" s="203">
        <v>10.91</v>
      </c>
      <c r="AL92" s="203">
        <v>0</v>
      </c>
      <c r="AM92" s="203">
        <v>0</v>
      </c>
      <c r="AN92" s="203">
        <v>0</v>
      </c>
      <c r="AO92" s="203">
        <v>297.29000000000002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3.76</v>
      </c>
      <c r="AV92" s="203">
        <v>0.32</v>
      </c>
      <c r="AW92" s="203">
        <v>0.1</v>
      </c>
      <c r="AX92" s="203">
        <v>0.06</v>
      </c>
      <c r="AY92" s="203">
        <v>0.23</v>
      </c>
    </row>
    <row r="93" spans="1:51">
      <c r="A93" t="s">
        <v>135</v>
      </c>
      <c r="B93" s="203">
        <v>0</v>
      </c>
      <c r="C93" s="203">
        <v>0</v>
      </c>
      <c r="D93" s="203">
        <v>24.82</v>
      </c>
      <c r="E93" s="203">
        <v>0</v>
      </c>
      <c r="F93" s="203">
        <v>0</v>
      </c>
      <c r="G93" s="203">
        <v>39.659999999999997</v>
      </c>
      <c r="H93" s="203">
        <v>0</v>
      </c>
      <c r="I93" s="203">
        <v>0</v>
      </c>
      <c r="J93" s="203">
        <v>34.61</v>
      </c>
      <c r="K93" s="203">
        <v>125.86</v>
      </c>
      <c r="L93" s="203">
        <v>6.34</v>
      </c>
      <c r="M93" s="203">
        <v>2.54</v>
      </c>
      <c r="N93" s="203">
        <v>2.11</v>
      </c>
      <c r="O93" s="203">
        <v>2.94</v>
      </c>
      <c r="P93" s="203">
        <v>1.36</v>
      </c>
      <c r="Q93" s="203">
        <v>0.36</v>
      </c>
      <c r="R93" s="203">
        <v>0.76</v>
      </c>
      <c r="S93" s="203">
        <v>0.46</v>
      </c>
      <c r="T93" s="203">
        <v>0.19</v>
      </c>
      <c r="U93" s="203">
        <v>1.97</v>
      </c>
      <c r="V93" s="203">
        <v>0.23</v>
      </c>
      <c r="W93" s="203">
        <v>0.77</v>
      </c>
      <c r="X93" s="203">
        <v>2.48</v>
      </c>
      <c r="Y93" s="203">
        <v>0</v>
      </c>
      <c r="Z93" s="203">
        <v>4.66</v>
      </c>
      <c r="AA93" s="203">
        <v>1.51</v>
      </c>
      <c r="AB93" s="203">
        <v>0</v>
      </c>
      <c r="AC93" s="203">
        <v>17.309999999999999</v>
      </c>
      <c r="AD93" s="203">
        <v>0</v>
      </c>
      <c r="AE93" s="203">
        <v>0</v>
      </c>
      <c r="AF93" s="203">
        <v>0</v>
      </c>
      <c r="AG93" s="203">
        <v>43.85</v>
      </c>
      <c r="AH93" s="203">
        <v>0</v>
      </c>
      <c r="AI93" s="203">
        <v>43.85</v>
      </c>
      <c r="AJ93" s="203">
        <v>0</v>
      </c>
      <c r="AK93" s="203">
        <v>10.91</v>
      </c>
      <c r="AL93" s="203">
        <v>0</v>
      </c>
      <c r="AM93" s="203">
        <v>0</v>
      </c>
      <c r="AN93" s="203">
        <v>0</v>
      </c>
      <c r="AO93" s="203">
        <v>297.29000000000002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3.76</v>
      </c>
      <c r="AV93" s="203">
        <v>0.18</v>
      </c>
      <c r="AW93" s="203">
        <v>0.08</v>
      </c>
      <c r="AX93" s="203">
        <v>0.04</v>
      </c>
      <c r="AY93" s="203">
        <v>0.23</v>
      </c>
    </row>
    <row r="94" spans="1:51">
      <c r="A94" t="s">
        <v>136</v>
      </c>
      <c r="B94" s="203">
        <v>0</v>
      </c>
      <c r="C94" s="203">
        <v>0</v>
      </c>
      <c r="D94" s="203">
        <v>24.82</v>
      </c>
      <c r="E94" s="203">
        <v>0</v>
      </c>
      <c r="F94" s="203">
        <v>0</v>
      </c>
      <c r="G94" s="203">
        <v>39.659999999999997</v>
      </c>
      <c r="H94" s="203">
        <v>0</v>
      </c>
      <c r="I94" s="203">
        <v>0</v>
      </c>
      <c r="J94" s="203">
        <v>34.61</v>
      </c>
      <c r="K94" s="203">
        <v>76.84</v>
      </c>
      <c r="L94" s="203">
        <v>7</v>
      </c>
      <c r="M94" s="203">
        <v>2.54</v>
      </c>
      <c r="N94" s="203">
        <v>2.11</v>
      </c>
      <c r="O94" s="203">
        <v>2.94</v>
      </c>
      <c r="P94" s="203">
        <v>1.36</v>
      </c>
      <c r="Q94" s="203">
        <v>0.36</v>
      </c>
      <c r="R94" s="203">
        <v>0.76</v>
      </c>
      <c r="S94" s="203">
        <v>0.46</v>
      </c>
      <c r="T94" s="203">
        <v>0.19</v>
      </c>
      <c r="U94" s="203">
        <v>1.97</v>
      </c>
      <c r="V94" s="203">
        <v>0.23</v>
      </c>
      <c r="W94" s="203">
        <v>0.77</v>
      </c>
      <c r="X94" s="203">
        <v>2.48</v>
      </c>
      <c r="Y94" s="203">
        <v>0</v>
      </c>
      <c r="Z94" s="203">
        <v>4.66</v>
      </c>
      <c r="AA94" s="203">
        <v>1.51</v>
      </c>
      <c r="AB94" s="203">
        <v>0</v>
      </c>
      <c r="AC94" s="203">
        <v>17.309999999999999</v>
      </c>
      <c r="AD94" s="203">
        <v>0</v>
      </c>
      <c r="AE94" s="203">
        <v>0</v>
      </c>
      <c r="AF94" s="203">
        <v>0</v>
      </c>
      <c r="AG94" s="203">
        <v>43.85</v>
      </c>
      <c r="AH94" s="203">
        <v>0</v>
      </c>
      <c r="AI94" s="203">
        <v>43.85</v>
      </c>
      <c r="AJ94" s="203">
        <v>0</v>
      </c>
      <c r="AK94" s="203">
        <v>10.95</v>
      </c>
      <c r="AL94" s="203">
        <v>0</v>
      </c>
      <c r="AM94" s="203">
        <v>0</v>
      </c>
      <c r="AN94" s="203">
        <v>0</v>
      </c>
      <c r="AO94" s="203">
        <v>297.29000000000002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3.76</v>
      </c>
      <c r="AV94" s="203">
        <v>0.18</v>
      </c>
      <c r="AW94" s="203">
        <v>0.05</v>
      </c>
      <c r="AX94" s="203">
        <v>0.03</v>
      </c>
      <c r="AY94" s="203">
        <v>0.23</v>
      </c>
    </row>
    <row r="95" spans="1:51">
      <c r="A95" t="s">
        <v>137</v>
      </c>
      <c r="B95" s="203">
        <v>0</v>
      </c>
      <c r="C95" s="203">
        <v>0</v>
      </c>
      <c r="D95" s="203">
        <v>24.82</v>
      </c>
      <c r="E95" s="203">
        <v>0</v>
      </c>
      <c r="F95" s="203">
        <v>0</v>
      </c>
      <c r="G95" s="203">
        <v>39.659999999999997</v>
      </c>
      <c r="H95" s="203">
        <v>0</v>
      </c>
      <c r="I95" s="203">
        <v>0</v>
      </c>
      <c r="J95" s="203">
        <v>34.61</v>
      </c>
      <c r="K95" s="203">
        <v>100.88</v>
      </c>
      <c r="L95" s="203">
        <v>6.97</v>
      </c>
      <c r="M95" s="203">
        <v>2.54</v>
      </c>
      <c r="N95" s="203">
        <v>2.11</v>
      </c>
      <c r="O95" s="203">
        <v>2.94</v>
      </c>
      <c r="P95" s="203">
        <v>1.36</v>
      </c>
      <c r="Q95" s="203">
        <v>0.36</v>
      </c>
      <c r="R95" s="203">
        <v>0.76</v>
      </c>
      <c r="S95" s="203">
        <v>0.46</v>
      </c>
      <c r="T95" s="203">
        <v>0.19</v>
      </c>
      <c r="U95" s="203">
        <v>1.97</v>
      </c>
      <c r="V95" s="203">
        <v>0.23</v>
      </c>
      <c r="W95" s="203">
        <v>0.77</v>
      </c>
      <c r="X95" s="203">
        <v>2.48</v>
      </c>
      <c r="Y95" s="203">
        <v>0</v>
      </c>
      <c r="Z95" s="203">
        <v>4.66</v>
      </c>
      <c r="AA95" s="203">
        <v>1.51</v>
      </c>
      <c r="AB95" s="203">
        <v>0</v>
      </c>
      <c r="AC95" s="203">
        <v>16.8</v>
      </c>
      <c r="AD95" s="203">
        <v>0</v>
      </c>
      <c r="AE95" s="203">
        <v>0</v>
      </c>
      <c r="AF95" s="203">
        <v>0</v>
      </c>
      <c r="AG95" s="203">
        <v>43.85</v>
      </c>
      <c r="AH95" s="203">
        <v>0</v>
      </c>
      <c r="AI95" s="203">
        <v>43.85</v>
      </c>
      <c r="AJ95" s="203">
        <v>0</v>
      </c>
      <c r="AK95" s="203">
        <v>10.95</v>
      </c>
      <c r="AL95" s="203">
        <v>0</v>
      </c>
      <c r="AM95" s="203">
        <v>0</v>
      </c>
      <c r="AN95" s="203">
        <v>0</v>
      </c>
      <c r="AO95" s="203">
        <v>297.29000000000002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3.76</v>
      </c>
      <c r="AV95" s="203">
        <v>0.18</v>
      </c>
      <c r="AW95" s="203">
        <v>0</v>
      </c>
      <c r="AX95" s="203">
        <v>0</v>
      </c>
      <c r="AY95" s="203">
        <v>0.23</v>
      </c>
    </row>
    <row r="96" spans="1:51">
      <c r="A96" t="s">
        <v>138</v>
      </c>
      <c r="B96" s="203">
        <v>0</v>
      </c>
      <c r="C96" s="203">
        <v>0</v>
      </c>
      <c r="D96" s="203">
        <v>24.82</v>
      </c>
      <c r="E96" s="203">
        <v>0</v>
      </c>
      <c r="F96" s="203">
        <v>0</v>
      </c>
      <c r="G96" s="203">
        <v>39.659999999999997</v>
      </c>
      <c r="H96" s="203">
        <v>0</v>
      </c>
      <c r="I96" s="203">
        <v>0</v>
      </c>
      <c r="J96" s="203">
        <v>34.61</v>
      </c>
      <c r="K96" s="203">
        <v>100.88</v>
      </c>
      <c r="L96" s="203">
        <v>6.97</v>
      </c>
      <c r="M96" s="203">
        <v>2.54</v>
      </c>
      <c r="N96" s="203">
        <v>2.11</v>
      </c>
      <c r="O96" s="203">
        <v>2.94</v>
      </c>
      <c r="P96" s="203">
        <v>1.36</v>
      </c>
      <c r="Q96" s="203">
        <v>0.36</v>
      </c>
      <c r="R96" s="203">
        <v>0.76</v>
      </c>
      <c r="S96" s="203">
        <v>0.46</v>
      </c>
      <c r="T96" s="203">
        <v>0.19</v>
      </c>
      <c r="U96" s="203">
        <v>1.97</v>
      </c>
      <c r="V96" s="203">
        <v>0.23</v>
      </c>
      <c r="W96" s="203">
        <v>0.77</v>
      </c>
      <c r="X96" s="203">
        <v>2.48</v>
      </c>
      <c r="Y96" s="203">
        <v>0</v>
      </c>
      <c r="Z96" s="203">
        <v>4.66</v>
      </c>
      <c r="AA96" s="203">
        <v>1.51</v>
      </c>
      <c r="AB96" s="203">
        <v>0</v>
      </c>
      <c r="AC96" s="203">
        <v>16.8</v>
      </c>
      <c r="AD96" s="203">
        <v>0</v>
      </c>
      <c r="AE96" s="203">
        <v>0</v>
      </c>
      <c r="AF96" s="203">
        <v>0</v>
      </c>
      <c r="AG96" s="203">
        <v>43.85</v>
      </c>
      <c r="AH96" s="203">
        <v>0</v>
      </c>
      <c r="AI96" s="203">
        <v>43.85</v>
      </c>
      <c r="AJ96" s="203">
        <v>0</v>
      </c>
      <c r="AK96" s="203">
        <v>10.95</v>
      </c>
      <c r="AL96" s="203">
        <v>0</v>
      </c>
      <c r="AM96" s="203">
        <v>0</v>
      </c>
      <c r="AN96" s="203">
        <v>0</v>
      </c>
      <c r="AO96" s="203">
        <v>297.29000000000002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3.76</v>
      </c>
      <c r="AV96" s="203">
        <v>0.18</v>
      </c>
      <c r="AW96" s="203">
        <v>0</v>
      </c>
      <c r="AX96" s="203">
        <v>0</v>
      </c>
      <c r="AY96" s="203">
        <v>0.23</v>
      </c>
    </row>
    <row r="97" spans="1:51">
      <c r="A97" t="s">
        <v>139</v>
      </c>
      <c r="B97" s="203">
        <v>0</v>
      </c>
      <c r="C97" s="203">
        <v>0</v>
      </c>
      <c r="D97" s="203">
        <v>24.82</v>
      </c>
      <c r="E97" s="203">
        <v>0</v>
      </c>
      <c r="F97" s="203">
        <v>0</v>
      </c>
      <c r="G97" s="203">
        <v>39.659999999999997</v>
      </c>
      <c r="H97" s="203">
        <v>0</v>
      </c>
      <c r="I97" s="203">
        <v>0</v>
      </c>
      <c r="J97" s="203">
        <v>34.61</v>
      </c>
      <c r="K97" s="203">
        <v>128.24</v>
      </c>
      <c r="L97" s="203">
        <v>7.8</v>
      </c>
      <c r="M97" s="203">
        <v>2.54</v>
      </c>
      <c r="N97" s="203">
        <v>2.1</v>
      </c>
      <c r="O97" s="203">
        <v>2.94</v>
      </c>
      <c r="P97" s="203">
        <v>1.36</v>
      </c>
      <c r="Q97" s="203">
        <v>0.36</v>
      </c>
      <c r="R97" s="203">
        <v>0.76</v>
      </c>
      <c r="S97" s="203">
        <v>0.46</v>
      </c>
      <c r="T97" s="203">
        <v>0.19</v>
      </c>
      <c r="U97" s="203">
        <v>1.97</v>
      </c>
      <c r="V97" s="203">
        <v>0.23</v>
      </c>
      <c r="W97" s="203">
        <v>0.77</v>
      </c>
      <c r="X97" s="203">
        <v>2.48</v>
      </c>
      <c r="Y97" s="203">
        <v>0</v>
      </c>
      <c r="Z97" s="203">
        <v>4.66</v>
      </c>
      <c r="AA97" s="203">
        <v>1.51</v>
      </c>
      <c r="AB97" s="203">
        <v>0</v>
      </c>
      <c r="AC97" s="203">
        <v>16.8</v>
      </c>
      <c r="AD97" s="203">
        <v>0</v>
      </c>
      <c r="AE97" s="203">
        <v>0</v>
      </c>
      <c r="AF97" s="203">
        <v>0</v>
      </c>
      <c r="AG97" s="203">
        <v>43.85</v>
      </c>
      <c r="AH97" s="203">
        <v>0</v>
      </c>
      <c r="AI97" s="203">
        <v>43.85</v>
      </c>
      <c r="AJ97" s="203">
        <v>0</v>
      </c>
      <c r="AK97" s="203">
        <v>10.95</v>
      </c>
      <c r="AL97" s="203">
        <v>0</v>
      </c>
      <c r="AM97" s="203">
        <v>0</v>
      </c>
      <c r="AN97" s="203">
        <v>0</v>
      </c>
      <c r="AO97" s="203">
        <v>297.29000000000002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3.76</v>
      </c>
      <c r="AV97" s="203">
        <v>0.18</v>
      </c>
      <c r="AW97" s="203">
        <v>0</v>
      </c>
      <c r="AX97" s="203">
        <v>0</v>
      </c>
      <c r="AY97" s="203">
        <v>0.23</v>
      </c>
    </row>
    <row r="98" spans="1:51">
      <c r="A98" t="s">
        <v>140</v>
      </c>
      <c r="B98" s="203">
        <v>0</v>
      </c>
      <c r="C98" s="203">
        <v>0</v>
      </c>
      <c r="D98" s="203">
        <v>24.82</v>
      </c>
      <c r="E98" s="203">
        <v>0</v>
      </c>
      <c r="F98" s="203">
        <v>0</v>
      </c>
      <c r="G98" s="203">
        <v>39.659999999999997</v>
      </c>
      <c r="H98" s="203">
        <v>0</v>
      </c>
      <c r="I98" s="203">
        <v>0</v>
      </c>
      <c r="J98" s="203">
        <v>34.61</v>
      </c>
      <c r="K98" s="203">
        <v>128.24</v>
      </c>
      <c r="L98" s="203">
        <v>7.8</v>
      </c>
      <c r="M98" s="203">
        <v>2.54</v>
      </c>
      <c r="N98" s="203">
        <v>2.1</v>
      </c>
      <c r="O98" s="203">
        <v>2.94</v>
      </c>
      <c r="P98" s="203">
        <v>1.36</v>
      </c>
      <c r="Q98" s="203">
        <v>0.36</v>
      </c>
      <c r="R98" s="203">
        <v>0.76</v>
      </c>
      <c r="S98" s="203">
        <v>0.46</v>
      </c>
      <c r="T98" s="203">
        <v>0.19</v>
      </c>
      <c r="U98" s="203">
        <v>1.97</v>
      </c>
      <c r="V98" s="203">
        <v>0.23</v>
      </c>
      <c r="W98" s="203">
        <v>0.77</v>
      </c>
      <c r="X98" s="203">
        <v>2.48</v>
      </c>
      <c r="Y98" s="203">
        <v>0</v>
      </c>
      <c r="Z98" s="203">
        <v>4.66</v>
      </c>
      <c r="AA98" s="203">
        <v>1.51</v>
      </c>
      <c r="AB98" s="203">
        <v>0</v>
      </c>
      <c r="AC98" s="203">
        <v>16.8</v>
      </c>
      <c r="AD98" s="203">
        <v>0</v>
      </c>
      <c r="AE98" s="203">
        <v>0</v>
      </c>
      <c r="AF98" s="203">
        <v>0</v>
      </c>
      <c r="AG98" s="203">
        <v>43.85</v>
      </c>
      <c r="AH98" s="203">
        <v>0</v>
      </c>
      <c r="AI98" s="203">
        <v>43.85</v>
      </c>
      <c r="AJ98" s="203">
        <v>0</v>
      </c>
      <c r="AK98" s="203">
        <v>10.95</v>
      </c>
      <c r="AL98" s="203">
        <v>0</v>
      </c>
      <c r="AM98" s="203">
        <v>0</v>
      </c>
      <c r="AN98" s="203">
        <v>0</v>
      </c>
      <c r="AO98" s="203">
        <v>297.29000000000002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3.76</v>
      </c>
      <c r="AV98" s="203">
        <v>0.18</v>
      </c>
      <c r="AW98" s="203">
        <v>0</v>
      </c>
      <c r="AX98" s="203">
        <v>0</v>
      </c>
      <c r="AY98" s="203">
        <v>0.23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0.59183750000000024</v>
      </c>
      <c r="E99">
        <f t="shared" si="0"/>
        <v>0</v>
      </c>
      <c r="F99">
        <f t="shared" si="0"/>
        <v>0</v>
      </c>
      <c r="G99">
        <f t="shared" si="0"/>
        <v>0.9518399999999988</v>
      </c>
      <c r="H99">
        <f t="shared" si="0"/>
        <v>0</v>
      </c>
      <c r="I99">
        <f t="shared" si="0"/>
        <v>0</v>
      </c>
      <c r="J99">
        <f t="shared" si="0"/>
        <v>0.83064000000000049</v>
      </c>
      <c r="K99">
        <f t="shared" si="0"/>
        <v>5.5799000000000047</v>
      </c>
      <c r="L99">
        <f t="shared" si="0"/>
        <v>0.20843500000000001</v>
      </c>
      <c r="M99">
        <f t="shared" si="0"/>
        <v>0.12072250000000016</v>
      </c>
      <c r="N99">
        <f t="shared" si="0"/>
        <v>0.16520500000000013</v>
      </c>
      <c r="O99">
        <f t="shared" si="0"/>
        <v>0.14057250000000024</v>
      </c>
      <c r="P99">
        <f t="shared" si="0"/>
        <v>4.5815000000000113E-2</v>
      </c>
      <c r="Q99">
        <f t="shared" si="0"/>
        <v>5.7352500000000119E-2</v>
      </c>
      <c r="R99">
        <f t="shared" si="0"/>
        <v>0.11929249999999997</v>
      </c>
      <c r="S99">
        <f t="shared" si="0"/>
        <v>7.0704999999999893E-2</v>
      </c>
      <c r="T99">
        <f t="shared" si="0"/>
        <v>1.0387499999999992E-2</v>
      </c>
      <c r="U99">
        <f t="shared" si="0"/>
        <v>4.6232499999999989E-2</v>
      </c>
      <c r="V99">
        <f t="shared" si="0"/>
        <v>1.7125000000000008E-2</v>
      </c>
      <c r="W99">
        <f t="shared" si="0"/>
        <v>5.6360000000000063E-2</v>
      </c>
      <c r="X99">
        <f t="shared" si="0"/>
        <v>0.19302250000000007</v>
      </c>
      <c r="Y99">
        <f t="shared" si="0"/>
        <v>0</v>
      </c>
      <c r="Z99">
        <f t="shared" si="0"/>
        <v>0.6804099999999994</v>
      </c>
      <c r="AA99">
        <f t="shared" si="0"/>
        <v>0.21550499999999992</v>
      </c>
      <c r="AB99">
        <f t="shared" si="0"/>
        <v>0</v>
      </c>
      <c r="AC99">
        <f t="shared" si="0"/>
        <v>0.40937000000000023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1.0523999999999987</v>
      </c>
      <c r="AH99">
        <f t="shared" si="0"/>
        <v>0</v>
      </c>
      <c r="AI99">
        <f t="shared" si="0"/>
        <v>1.0523999999999987</v>
      </c>
      <c r="AJ99">
        <f t="shared" si="0"/>
        <v>0</v>
      </c>
      <c r="AK99">
        <f t="shared" si="0"/>
        <v>0.23880999999999986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7.1770500000000101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0.10962999999999987</v>
      </c>
      <c r="AV99">
        <f t="shared" si="1"/>
        <v>4.7699999999999982E-3</v>
      </c>
      <c r="AW99">
        <f t="shared" si="1"/>
        <v>4.2000000000000007E-4</v>
      </c>
      <c r="AX99">
        <f t="shared" si="1"/>
        <v>2.9000000000000016E-4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45753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35</v>
      </c>
      <c r="D3" s="103">
        <f>'IDT-1 Calculation'!DH3</f>
        <v>0</v>
      </c>
      <c r="E3" s="103">
        <f>'IDT-1 Calculation'!DI3</f>
        <v>0</v>
      </c>
      <c r="F3" s="103">
        <f>'IDT-1 Calculation'!DJ3</f>
        <v>-35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10</v>
      </c>
      <c r="D4" s="95">
        <f>'IDT-1 Calculation'!DH4</f>
        <v>0</v>
      </c>
      <c r="E4" s="95">
        <f>'IDT-1 Calculation'!DI4</f>
        <v>0</v>
      </c>
      <c r="F4" s="95">
        <f>'IDT-1 Calculation'!DJ4</f>
        <v>-10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</v>
      </c>
      <c r="C99" s="111">
        <f>SUM(C3:C98)/4000</f>
        <v>1.125E-2</v>
      </c>
      <c r="D99" s="111">
        <f>SUM(D3:D98)/4000</f>
        <v>0</v>
      </c>
      <c r="E99" s="111">
        <f>SUM(E3:E98)/4000</f>
        <v>0</v>
      </c>
      <c r="F99" s="111">
        <f>SUM(F3:F98)/4000</f>
        <v>-1.125E-2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10.87</v>
      </c>
      <c r="E3" s="203">
        <v>0</v>
      </c>
      <c r="F3" s="203">
        <v>0</v>
      </c>
      <c r="G3" s="203">
        <v>17.510000000000002</v>
      </c>
      <c r="H3" s="203">
        <v>0</v>
      </c>
      <c r="I3" s="203">
        <v>0</v>
      </c>
      <c r="J3" s="203">
        <v>15.16</v>
      </c>
      <c r="K3" s="203">
        <v>7.88</v>
      </c>
      <c r="L3" s="203">
        <v>1.41</v>
      </c>
      <c r="M3" s="203">
        <v>0</v>
      </c>
      <c r="N3" s="203">
        <v>1.28</v>
      </c>
      <c r="O3" s="203">
        <v>2.4300000000000002</v>
      </c>
      <c r="P3" s="203">
        <v>7.39</v>
      </c>
      <c r="Q3" s="203">
        <v>0.2</v>
      </c>
      <c r="R3" s="203">
        <v>0.64</v>
      </c>
      <c r="S3" s="203">
        <v>0.25</v>
      </c>
      <c r="T3" s="203">
        <v>0</v>
      </c>
      <c r="U3" s="203">
        <v>5.79</v>
      </c>
      <c r="V3" s="203">
        <v>0.13</v>
      </c>
      <c r="W3" s="203">
        <v>0.44</v>
      </c>
      <c r="X3" s="203">
        <v>1.43</v>
      </c>
      <c r="Y3" s="203">
        <v>0</v>
      </c>
      <c r="Z3" s="203">
        <v>2.69</v>
      </c>
      <c r="AA3" s="203">
        <v>0.87</v>
      </c>
      <c r="AB3" s="203">
        <v>0</v>
      </c>
      <c r="AC3" s="203">
        <v>9.1999999999999993</v>
      </c>
      <c r="AD3" s="203">
        <v>0</v>
      </c>
      <c r="AE3" s="203">
        <v>0</v>
      </c>
      <c r="AF3" s="203">
        <v>0</v>
      </c>
      <c r="AG3" s="203">
        <v>24.91</v>
      </c>
      <c r="AH3" s="203">
        <v>0</v>
      </c>
      <c r="AI3" s="203">
        <v>24.91</v>
      </c>
      <c r="AJ3" s="203">
        <v>0</v>
      </c>
      <c r="AK3" s="203">
        <v>6.8</v>
      </c>
      <c r="AL3" s="203">
        <v>0</v>
      </c>
      <c r="AM3" s="203">
        <v>0</v>
      </c>
      <c r="AN3" s="203">
        <v>0</v>
      </c>
      <c r="AO3" s="203">
        <v>175.5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10.87</v>
      </c>
      <c r="E4" s="203">
        <v>0</v>
      </c>
      <c r="F4" s="203">
        <v>0</v>
      </c>
      <c r="G4" s="203">
        <v>17.510000000000002</v>
      </c>
      <c r="H4" s="203">
        <v>0</v>
      </c>
      <c r="I4" s="203">
        <v>0</v>
      </c>
      <c r="J4" s="203">
        <v>15.16</v>
      </c>
      <c r="K4" s="203">
        <v>7.88</v>
      </c>
      <c r="L4" s="203">
        <v>1.41</v>
      </c>
      <c r="M4" s="203">
        <v>0</v>
      </c>
      <c r="N4" s="203">
        <v>1.28</v>
      </c>
      <c r="O4" s="203">
        <v>2.4300000000000002</v>
      </c>
      <c r="P4" s="203">
        <v>7.39</v>
      </c>
      <c r="Q4" s="203">
        <v>0.2</v>
      </c>
      <c r="R4" s="203">
        <v>0.64</v>
      </c>
      <c r="S4" s="203">
        <v>0.25</v>
      </c>
      <c r="T4" s="203">
        <v>0</v>
      </c>
      <c r="U4" s="203">
        <v>5.79</v>
      </c>
      <c r="V4" s="203">
        <v>0.13</v>
      </c>
      <c r="W4" s="203">
        <v>0.44</v>
      </c>
      <c r="X4" s="203">
        <v>1.43</v>
      </c>
      <c r="Y4" s="203">
        <v>0</v>
      </c>
      <c r="Z4" s="203">
        <v>2.69</v>
      </c>
      <c r="AA4" s="203">
        <v>0.87</v>
      </c>
      <c r="AB4" s="203">
        <v>0</v>
      </c>
      <c r="AC4" s="203">
        <v>9.1999999999999993</v>
      </c>
      <c r="AD4" s="203">
        <v>0</v>
      </c>
      <c r="AE4" s="203">
        <v>0</v>
      </c>
      <c r="AF4" s="203">
        <v>0</v>
      </c>
      <c r="AG4" s="203">
        <v>24.91</v>
      </c>
      <c r="AH4" s="203">
        <v>0</v>
      </c>
      <c r="AI4" s="203">
        <v>24.91</v>
      </c>
      <c r="AJ4" s="203">
        <v>0</v>
      </c>
      <c r="AK4" s="203">
        <v>6.8</v>
      </c>
      <c r="AL4" s="203">
        <v>0</v>
      </c>
      <c r="AM4" s="203">
        <v>0</v>
      </c>
      <c r="AN4" s="203">
        <v>0</v>
      </c>
      <c r="AO4" s="203">
        <v>175.5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10.87</v>
      </c>
      <c r="E5" s="203">
        <v>0</v>
      </c>
      <c r="F5" s="203">
        <v>0</v>
      </c>
      <c r="G5" s="203">
        <v>17.510000000000002</v>
      </c>
      <c r="H5" s="203">
        <v>0</v>
      </c>
      <c r="I5" s="203">
        <v>0</v>
      </c>
      <c r="J5" s="203">
        <v>15.16</v>
      </c>
      <c r="K5" s="203">
        <v>7.81</v>
      </c>
      <c r="L5" s="203">
        <v>1.41</v>
      </c>
      <c r="M5" s="203">
        <v>0</v>
      </c>
      <c r="N5" s="203">
        <v>1.28</v>
      </c>
      <c r="O5" s="203">
        <v>2.4300000000000002</v>
      </c>
      <c r="P5" s="203">
        <v>7.39</v>
      </c>
      <c r="Q5" s="203">
        <v>0.2</v>
      </c>
      <c r="R5" s="203">
        <v>0.64</v>
      </c>
      <c r="S5" s="203">
        <v>0.25</v>
      </c>
      <c r="T5" s="203">
        <v>0</v>
      </c>
      <c r="U5" s="203">
        <v>5.79</v>
      </c>
      <c r="V5" s="203">
        <v>0.13</v>
      </c>
      <c r="W5" s="203">
        <v>0.44</v>
      </c>
      <c r="X5" s="203">
        <v>1.43</v>
      </c>
      <c r="Y5" s="203">
        <v>0</v>
      </c>
      <c r="Z5" s="203">
        <v>2.69</v>
      </c>
      <c r="AA5" s="203">
        <v>0.87</v>
      </c>
      <c r="AB5" s="203">
        <v>0</v>
      </c>
      <c r="AC5" s="203">
        <v>9.1999999999999993</v>
      </c>
      <c r="AD5" s="203">
        <v>0</v>
      </c>
      <c r="AE5" s="203">
        <v>0</v>
      </c>
      <c r="AF5" s="203">
        <v>0</v>
      </c>
      <c r="AG5" s="203">
        <v>24.91</v>
      </c>
      <c r="AH5" s="203">
        <v>0</v>
      </c>
      <c r="AI5" s="203">
        <v>24.91</v>
      </c>
      <c r="AJ5" s="203">
        <v>0</v>
      </c>
      <c r="AK5" s="203">
        <v>6.8</v>
      </c>
      <c r="AL5" s="203">
        <v>0</v>
      </c>
      <c r="AM5" s="203">
        <v>0</v>
      </c>
      <c r="AN5" s="203">
        <v>0</v>
      </c>
      <c r="AO5" s="203">
        <v>175.5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10.87</v>
      </c>
      <c r="E6" s="203">
        <v>0</v>
      </c>
      <c r="F6" s="203">
        <v>0</v>
      </c>
      <c r="G6" s="203">
        <v>17.510000000000002</v>
      </c>
      <c r="H6" s="203">
        <v>0</v>
      </c>
      <c r="I6" s="203">
        <v>0</v>
      </c>
      <c r="J6" s="203">
        <v>15.16</v>
      </c>
      <c r="K6" s="203">
        <v>6.67</v>
      </c>
      <c r="L6" s="203">
        <v>1.41</v>
      </c>
      <c r="M6" s="203">
        <v>0</v>
      </c>
      <c r="N6" s="203">
        <v>1.28</v>
      </c>
      <c r="O6" s="203">
        <v>2.4300000000000002</v>
      </c>
      <c r="P6" s="203">
        <v>7.39</v>
      </c>
      <c r="Q6" s="203">
        <v>0.2</v>
      </c>
      <c r="R6" s="203">
        <v>0.64</v>
      </c>
      <c r="S6" s="203">
        <v>0.25</v>
      </c>
      <c r="T6" s="203">
        <v>0</v>
      </c>
      <c r="U6" s="203">
        <v>5.79</v>
      </c>
      <c r="V6" s="203">
        <v>0.13</v>
      </c>
      <c r="W6" s="203">
        <v>0.44</v>
      </c>
      <c r="X6" s="203">
        <v>1.43</v>
      </c>
      <c r="Y6" s="203">
        <v>0</v>
      </c>
      <c r="Z6" s="203">
        <v>2.69</v>
      </c>
      <c r="AA6" s="203">
        <v>0.87</v>
      </c>
      <c r="AB6" s="203">
        <v>0</v>
      </c>
      <c r="AC6" s="203">
        <v>9.1999999999999993</v>
      </c>
      <c r="AD6" s="203">
        <v>0</v>
      </c>
      <c r="AE6" s="203">
        <v>0</v>
      </c>
      <c r="AF6" s="203">
        <v>0</v>
      </c>
      <c r="AG6" s="203">
        <v>24.91</v>
      </c>
      <c r="AH6" s="203">
        <v>0</v>
      </c>
      <c r="AI6" s="203">
        <v>24.91</v>
      </c>
      <c r="AJ6" s="203">
        <v>0</v>
      </c>
      <c r="AK6" s="203">
        <v>6.8</v>
      </c>
      <c r="AL6" s="203">
        <v>0</v>
      </c>
      <c r="AM6" s="203">
        <v>0</v>
      </c>
      <c r="AN6" s="203">
        <v>0</v>
      </c>
      <c r="AO6" s="203">
        <v>175.5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10.87</v>
      </c>
      <c r="E7" s="203">
        <v>0</v>
      </c>
      <c r="F7" s="203">
        <v>0</v>
      </c>
      <c r="G7" s="203">
        <v>17.510000000000002</v>
      </c>
      <c r="H7" s="203">
        <v>0</v>
      </c>
      <c r="I7" s="203">
        <v>0</v>
      </c>
      <c r="J7" s="203">
        <v>15.16</v>
      </c>
      <c r="K7" s="203">
        <v>6.71</v>
      </c>
      <c r="L7" s="203">
        <v>1.41</v>
      </c>
      <c r="M7" s="203">
        <v>0</v>
      </c>
      <c r="N7" s="203">
        <v>1.28</v>
      </c>
      <c r="O7" s="203">
        <v>2.4300000000000002</v>
      </c>
      <c r="P7" s="203">
        <v>7.39</v>
      </c>
      <c r="Q7" s="203">
        <v>0.2</v>
      </c>
      <c r="R7" s="203">
        <v>0.64</v>
      </c>
      <c r="S7" s="203">
        <v>0.25</v>
      </c>
      <c r="T7" s="203">
        <v>0</v>
      </c>
      <c r="U7" s="203">
        <v>5.79</v>
      </c>
      <c r="V7" s="203">
        <v>0.13</v>
      </c>
      <c r="W7" s="203">
        <v>0.44</v>
      </c>
      <c r="X7" s="203">
        <v>1.43</v>
      </c>
      <c r="Y7" s="203">
        <v>0</v>
      </c>
      <c r="Z7" s="203">
        <v>2.69</v>
      </c>
      <c r="AA7" s="203">
        <v>0.87</v>
      </c>
      <c r="AB7" s="203">
        <v>0</v>
      </c>
      <c r="AC7" s="203">
        <v>9.1999999999999993</v>
      </c>
      <c r="AD7" s="203">
        <v>0</v>
      </c>
      <c r="AE7" s="203">
        <v>0</v>
      </c>
      <c r="AF7" s="203">
        <v>0</v>
      </c>
      <c r="AG7" s="203">
        <v>24.91</v>
      </c>
      <c r="AH7" s="203">
        <v>0</v>
      </c>
      <c r="AI7" s="203">
        <v>24.91</v>
      </c>
      <c r="AJ7" s="203">
        <v>0</v>
      </c>
      <c r="AK7" s="203">
        <v>6.8</v>
      </c>
      <c r="AL7" s="203">
        <v>0</v>
      </c>
      <c r="AM7" s="203">
        <v>0</v>
      </c>
      <c r="AN7" s="203">
        <v>0</v>
      </c>
      <c r="AO7" s="203">
        <v>175.5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10.92</v>
      </c>
      <c r="E8" s="203">
        <v>0</v>
      </c>
      <c r="F8" s="203">
        <v>0</v>
      </c>
      <c r="G8" s="203">
        <v>17.510000000000002</v>
      </c>
      <c r="H8" s="203">
        <v>0</v>
      </c>
      <c r="I8" s="203">
        <v>0</v>
      </c>
      <c r="J8" s="203">
        <v>15.16</v>
      </c>
      <c r="K8" s="203">
        <v>6.75</v>
      </c>
      <c r="L8" s="203">
        <v>1.41</v>
      </c>
      <c r="M8" s="203">
        <v>0</v>
      </c>
      <c r="N8" s="203">
        <v>1.28</v>
      </c>
      <c r="O8" s="203">
        <v>2.4300000000000002</v>
      </c>
      <c r="P8" s="203">
        <v>7.39</v>
      </c>
      <c r="Q8" s="203">
        <v>0.2</v>
      </c>
      <c r="R8" s="203">
        <v>0.64</v>
      </c>
      <c r="S8" s="203">
        <v>0.25</v>
      </c>
      <c r="T8" s="203">
        <v>0</v>
      </c>
      <c r="U8" s="203">
        <v>5.79</v>
      </c>
      <c r="V8" s="203">
        <v>0.13</v>
      </c>
      <c r="W8" s="203">
        <v>0.44</v>
      </c>
      <c r="X8" s="203">
        <v>1.43</v>
      </c>
      <c r="Y8" s="203">
        <v>0</v>
      </c>
      <c r="Z8" s="203">
        <v>2.69</v>
      </c>
      <c r="AA8" s="203">
        <v>0.87</v>
      </c>
      <c r="AB8" s="203">
        <v>0</v>
      </c>
      <c r="AC8" s="203">
        <v>9.1999999999999993</v>
      </c>
      <c r="AD8" s="203">
        <v>0</v>
      </c>
      <c r="AE8" s="203">
        <v>0</v>
      </c>
      <c r="AF8" s="203">
        <v>0</v>
      </c>
      <c r="AG8" s="203">
        <v>24.91</v>
      </c>
      <c r="AH8" s="203">
        <v>0</v>
      </c>
      <c r="AI8" s="203">
        <v>24.91</v>
      </c>
      <c r="AJ8" s="203">
        <v>0</v>
      </c>
      <c r="AK8" s="203">
        <v>6.8</v>
      </c>
      <c r="AL8" s="203">
        <v>0</v>
      </c>
      <c r="AM8" s="203">
        <v>0</v>
      </c>
      <c r="AN8" s="203">
        <v>0</v>
      </c>
      <c r="AO8" s="203">
        <v>175.5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10.92</v>
      </c>
      <c r="E9" s="203">
        <v>0</v>
      </c>
      <c r="F9" s="203">
        <v>0</v>
      </c>
      <c r="G9" s="203">
        <v>17.510000000000002</v>
      </c>
      <c r="H9" s="203">
        <v>0</v>
      </c>
      <c r="I9" s="203">
        <v>0</v>
      </c>
      <c r="J9" s="203">
        <v>15.16</v>
      </c>
      <c r="K9" s="203">
        <v>6.75</v>
      </c>
      <c r="L9" s="203">
        <v>1.9</v>
      </c>
      <c r="M9" s="203">
        <v>0</v>
      </c>
      <c r="N9" s="203">
        <v>1.28</v>
      </c>
      <c r="O9" s="203">
        <v>2.4300000000000002</v>
      </c>
      <c r="P9" s="203">
        <v>7.39</v>
      </c>
      <c r="Q9" s="203">
        <v>0.2</v>
      </c>
      <c r="R9" s="203">
        <v>0.64</v>
      </c>
      <c r="S9" s="203">
        <v>0.25</v>
      </c>
      <c r="T9" s="203">
        <v>0</v>
      </c>
      <c r="U9" s="203">
        <v>5.79</v>
      </c>
      <c r="V9" s="203">
        <v>0.13</v>
      </c>
      <c r="W9" s="203">
        <v>0.44</v>
      </c>
      <c r="X9" s="203">
        <v>1.43</v>
      </c>
      <c r="Y9" s="203">
        <v>0</v>
      </c>
      <c r="Z9" s="203">
        <v>2.69</v>
      </c>
      <c r="AA9" s="203">
        <v>0.87</v>
      </c>
      <c r="AB9" s="203">
        <v>0</v>
      </c>
      <c r="AC9" s="203">
        <v>9.1999999999999993</v>
      </c>
      <c r="AD9" s="203">
        <v>0</v>
      </c>
      <c r="AE9" s="203">
        <v>0</v>
      </c>
      <c r="AF9" s="203">
        <v>0</v>
      </c>
      <c r="AG9" s="203">
        <v>24.91</v>
      </c>
      <c r="AH9" s="203">
        <v>0</v>
      </c>
      <c r="AI9" s="203">
        <v>24.91</v>
      </c>
      <c r="AJ9" s="203">
        <v>0</v>
      </c>
      <c r="AK9" s="203">
        <v>6.8</v>
      </c>
      <c r="AL9" s="203">
        <v>0</v>
      </c>
      <c r="AM9" s="203">
        <v>0</v>
      </c>
      <c r="AN9" s="203">
        <v>0</v>
      </c>
      <c r="AO9" s="203">
        <v>175.5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10.92</v>
      </c>
      <c r="E10" s="203">
        <v>0</v>
      </c>
      <c r="F10" s="203">
        <v>0</v>
      </c>
      <c r="G10" s="203">
        <v>17.510000000000002</v>
      </c>
      <c r="H10" s="203">
        <v>0</v>
      </c>
      <c r="I10" s="203">
        <v>0</v>
      </c>
      <c r="J10" s="203">
        <v>15.16</v>
      </c>
      <c r="K10" s="203">
        <v>6.75</v>
      </c>
      <c r="L10" s="203">
        <v>1.9</v>
      </c>
      <c r="M10" s="203">
        <v>0</v>
      </c>
      <c r="N10" s="203">
        <v>1.28</v>
      </c>
      <c r="O10" s="203">
        <v>2.4300000000000002</v>
      </c>
      <c r="P10" s="203">
        <v>7.39</v>
      </c>
      <c r="Q10" s="203">
        <v>0.2</v>
      </c>
      <c r="R10" s="203">
        <v>0.64</v>
      </c>
      <c r="S10" s="203">
        <v>0.25</v>
      </c>
      <c r="T10" s="203">
        <v>0</v>
      </c>
      <c r="U10" s="203">
        <v>5.79</v>
      </c>
      <c r="V10" s="203">
        <v>0.13</v>
      </c>
      <c r="W10" s="203">
        <v>0.44</v>
      </c>
      <c r="X10" s="203">
        <v>1.43</v>
      </c>
      <c r="Y10" s="203">
        <v>0</v>
      </c>
      <c r="Z10" s="203">
        <v>2.69</v>
      </c>
      <c r="AA10" s="203">
        <v>0.87</v>
      </c>
      <c r="AB10" s="203">
        <v>0</v>
      </c>
      <c r="AC10" s="203">
        <v>9.1999999999999993</v>
      </c>
      <c r="AD10" s="203">
        <v>0</v>
      </c>
      <c r="AE10" s="203">
        <v>0</v>
      </c>
      <c r="AF10" s="203">
        <v>0</v>
      </c>
      <c r="AG10" s="203">
        <v>24.91</v>
      </c>
      <c r="AH10" s="203">
        <v>0</v>
      </c>
      <c r="AI10" s="203">
        <v>24.91</v>
      </c>
      <c r="AJ10" s="203">
        <v>0</v>
      </c>
      <c r="AK10" s="203">
        <v>6.8</v>
      </c>
      <c r="AL10" s="203">
        <v>0</v>
      </c>
      <c r="AM10" s="203">
        <v>0</v>
      </c>
      <c r="AN10" s="203">
        <v>0</v>
      </c>
      <c r="AO10" s="203">
        <v>175.5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10.92</v>
      </c>
      <c r="E11" s="203">
        <v>0</v>
      </c>
      <c r="F11" s="203">
        <v>0</v>
      </c>
      <c r="G11" s="203">
        <v>17.510000000000002</v>
      </c>
      <c r="H11" s="203">
        <v>0</v>
      </c>
      <c r="I11" s="203">
        <v>0</v>
      </c>
      <c r="J11" s="203">
        <v>15.16</v>
      </c>
      <c r="K11" s="203">
        <v>6.25</v>
      </c>
      <c r="L11" s="203">
        <v>2.48</v>
      </c>
      <c r="M11" s="203">
        <v>0</v>
      </c>
      <c r="N11" s="203">
        <v>1.1499999999999999</v>
      </c>
      <c r="O11" s="203">
        <v>1.93</v>
      </c>
      <c r="P11" s="203">
        <v>9.02</v>
      </c>
      <c r="Q11" s="203">
        <v>0.2</v>
      </c>
      <c r="R11" s="203">
        <v>0.41</v>
      </c>
      <c r="S11" s="203">
        <v>0.25</v>
      </c>
      <c r="T11" s="203">
        <v>0</v>
      </c>
      <c r="U11" s="203">
        <v>5.79</v>
      </c>
      <c r="V11" s="203">
        <v>0.13</v>
      </c>
      <c r="W11" s="203">
        <v>0.44</v>
      </c>
      <c r="X11" s="203">
        <v>1.43</v>
      </c>
      <c r="Y11" s="203">
        <v>0</v>
      </c>
      <c r="Z11" s="203">
        <v>2.69</v>
      </c>
      <c r="AA11" s="203">
        <v>0.87</v>
      </c>
      <c r="AB11" s="203">
        <v>0</v>
      </c>
      <c r="AC11" s="203">
        <v>9.1999999999999993</v>
      </c>
      <c r="AD11" s="203">
        <v>0</v>
      </c>
      <c r="AE11" s="203">
        <v>0</v>
      </c>
      <c r="AF11" s="203">
        <v>0</v>
      </c>
      <c r="AG11" s="203">
        <v>24.91</v>
      </c>
      <c r="AH11" s="203">
        <v>0</v>
      </c>
      <c r="AI11" s="203">
        <v>24.91</v>
      </c>
      <c r="AJ11" s="203">
        <v>0</v>
      </c>
      <c r="AK11" s="203">
        <v>6.31</v>
      </c>
      <c r="AL11" s="203">
        <v>0</v>
      </c>
      <c r="AM11" s="203">
        <v>0</v>
      </c>
      <c r="AN11" s="203">
        <v>0</v>
      </c>
      <c r="AO11" s="203">
        <v>175.5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10.92</v>
      </c>
      <c r="E12" s="203">
        <v>0</v>
      </c>
      <c r="F12" s="203">
        <v>0</v>
      </c>
      <c r="G12" s="203">
        <v>17.510000000000002</v>
      </c>
      <c r="H12" s="203">
        <v>0</v>
      </c>
      <c r="I12" s="203">
        <v>0</v>
      </c>
      <c r="J12" s="203">
        <v>15.16</v>
      </c>
      <c r="K12" s="203">
        <v>6.25</v>
      </c>
      <c r="L12" s="203">
        <v>2.48</v>
      </c>
      <c r="M12" s="203">
        <v>0</v>
      </c>
      <c r="N12" s="203">
        <v>1.1499999999999999</v>
      </c>
      <c r="O12" s="203">
        <v>1.93</v>
      </c>
      <c r="P12" s="203">
        <v>9.02</v>
      </c>
      <c r="Q12" s="203">
        <v>0.2</v>
      </c>
      <c r="R12" s="203">
        <v>0.41</v>
      </c>
      <c r="S12" s="203">
        <v>0.25</v>
      </c>
      <c r="T12" s="203">
        <v>0</v>
      </c>
      <c r="U12" s="203">
        <v>5.79</v>
      </c>
      <c r="V12" s="203">
        <v>0.13</v>
      </c>
      <c r="W12" s="203">
        <v>0.44</v>
      </c>
      <c r="X12" s="203">
        <v>1.43</v>
      </c>
      <c r="Y12" s="203">
        <v>0</v>
      </c>
      <c r="Z12" s="203">
        <v>2.69</v>
      </c>
      <c r="AA12" s="203">
        <v>0.87</v>
      </c>
      <c r="AB12" s="203">
        <v>0</v>
      </c>
      <c r="AC12" s="203">
        <v>9.1999999999999993</v>
      </c>
      <c r="AD12" s="203">
        <v>0</v>
      </c>
      <c r="AE12" s="203">
        <v>0</v>
      </c>
      <c r="AF12" s="203">
        <v>0</v>
      </c>
      <c r="AG12" s="203">
        <v>24.91</v>
      </c>
      <c r="AH12" s="203">
        <v>0</v>
      </c>
      <c r="AI12" s="203">
        <v>24.91</v>
      </c>
      <c r="AJ12" s="203">
        <v>0</v>
      </c>
      <c r="AK12" s="203">
        <v>6.31</v>
      </c>
      <c r="AL12" s="203">
        <v>0</v>
      </c>
      <c r="AM12" s="203">
        <v>0</v>
      </c>
      <c r="AN12" s="203">
        <v>0</v>
      </c>
      <c r="AO12" s="203">
        <v>175.5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10.92</v>
      </c>
      <c r="E13" s="203">
        <v>0</v>
      </c>
      <c r="F13" s="203">
        <v>0</v>
      </c>
      <c r="G13" s="203">
        <v>17.510000000000002</v>
      </c>
      <c r="H13" s="203">
        <v>0</v>
      </c>
      <c r="I13" s="203">
        <v>0</v>
      </c>
      <c r="J13" s="203">
        <v>15.16</v>
      </c>
      <c r="K13" s="203">
        <v>6.25</v>
      </c>
      <c r="L13" s="203">
        <v>2.48</v>
      </c>
      <c r="M13" s="203">
        <v>0</v>
      </c>
      <c r="N13" s="203">
        <v>1.1499999999999999</v>
      </c>
      <c r="O13" s="203">
        <v>1.93</v>
      </c>
      <c r="P13" s="203">
        <v>9.02</v>
      </c>
      <c r="Q13" s="203">
        <v>0.2</v>
      </c>
      <c r="R13" s="203">
        <v>0.41</v>
      </c>
      <c r="S13" s="203">
        <v>0.25</v>
      </c>
      <c r="T13" s="203">
        <v>0</v>
      </c>
      <c r="U13" s="203">
        <v>7.19</v>
      </c>
      <c r="V13" s="203">
        <v>0.13</v>
      </c>
      <c r="W13" s="203">
        <v>0.44</v>
      </c>
      <c r="X13" s="203">
        <v>1.43</v>
      </c>
      <c r="Y13" s="203">
        <v>0</v>
      </c>
      <c r="Z13" s="203">
        <v>2.69</v>
      </c>
      <c r="AA13" s="203">
        <v>0.87</v>
      </c>
      <c r="AB13" s="203">
        <v>0</v>
      </c>
      <c r="AC13" s="203">
        <v>9.1999999999999993</v>
      </c>
      <c r="AD13" s="203">
        <v>0</v>
      </c>
      <c r="AE13" s="203">
        <v>0</v>
      </c>
      <c r="AF13" s="203">
        <v>0</v>
      </c>
      <c r="AG13" s="203">
        <v>24.91</v>
      </c>
      <c r="AH13" s="203">
        <v>0</v>
      </c>
      <c r="AI13" s="203">
        <v>24.91</v>
      </c>
      <c r="AJ13" s="203">
        <v>0</v>
      </c>
      <c r="AK13" s="203">
        <v>6.31</v>
      </c>
      <c r="AL13" s="203">
        <v>0</v>
      </c>
      <c r="AM13" s="203">
        <v>0</v>
      </c>
      <c r="AN13" s="203">
        <v>0</v>
      </c>
      <c r="AO13" s="203">
        <v>175.5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10.92</v>
      </c>
      <c r="E14" s="203">
        <v>0</v>
      </c>
      <c r="F14" s="203">
        <v>0</v>
      </c>
      <c r="G14" s="203">
        <v>17.510000000000002</v>
      </c>
      <c r="H14" s="203">
        <v>0</v>
      </c>
      <c r="I14" s="203">
        <v>0</v>
      </c>
      <c r="J14" s="203">
        <v>15.16</v>
      </c>
      <c r="K14" s="203">
        <v>6.25</v>
      </c>
      <c r="L14" s="203">
        <v>2.48</v>
      </c>
      <c r="M14" s="203">
        <v>0</v>
      </c>
      <c r="N14" s="203">
        <v>1.1499999999999999</v>
      </c>
      <c r="O14" s="203">
        <v>1.93</v>
      </c>
      <c r="P14" s="203">
        <v>9.02</v>
      </c>
      <c r="Q14" s="203">
        <v>0.2</v>
      </c>
      <c r="R14" s="203">
        <v>0.41</v>
      </c>
      <c r="S14" s="203">
        <v>0.25</v>
      </c>
      <c r="T14" s="203">
        <v>0</v>
      </c>
      <c r="U14" s="203">
        <v>7.19</v>
      </c>
      <c r="V14" s="203">
        <v>0.13</v>
      </c>
      <c r="W14" s="203">
        <v>0.44</v>
      </c>
      <c r="X14" s="203">
        <v>1.43</v>
      </c>
      <c r="Y14" s="203">
        <v>0</v>
      </c>
      <c r="Z14" s="203">
        <v>2.69</v>
      </c>
      <c r="AA14" s="203">
        <v>0.87</v>
      </c>
      <c r="AB14" s="203">
        <v>0</v>
      </c>
      <c r="AC14" s="203">
        <v>9.1999999999999993</v>
      </c>
      <c r="AD14" s="203">
        <v>0</v>
      </c>
      <c r="AE14" s="203">
        <v>0</v>
      </c>
      <c r="AF14" s="203">
        <v>0</v>
      </c>
      <c r="AG14" s="203">
        <v>24.91</v>
      </c>
      <c r="AH14" s="203">
        <v>0</v>
      </c>
      <c r="AI14" s="203">
        <v>24.91</v>
      </c>
      <c r="AJ14" s="203">
        <v>0</v>
      </c>
      <c r="AK14" s="203">
        <v>6.31</v>
      </c>
      <c r="AL14" s="203">
        <v>0</v>
      </c>
      <c r="AM14" s="203">
        <v>0</v>
      </c>
      <c r="AN14" s="203">
        <v>0</v>
      </c>
      <c r="AO14" s="203">
        <v>175.5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10.98</v>
      </c>
      <c r="E15" s="203">
        <v>0</v>
      </c>
      <c r="F15" s="203">
        <v>0</v>
      </c>
      <c r="G15" s="203">
        <v>17.510000000000002</v>
      </c>
      <c r="H15" s="203">
        <v>0</v>
      </c>
      <c r="I15" s="203">
        <v>0</v>
      </c>
      <c r="J15" s="203">
        <v>15.16</v>
      </c>
      <c r="K15" s="203">
        <v>6.25</v>
      </c>
      <c r="L15" s="203">
        <v>32.409999999999997</v>
      </c>
      <c r="M15" s="203">
        <v>0</v>
      </c>
      <c r="N15" s="203">
        <v>1.1499999999999999</v>
      </c>
      <c r="O15" s="203">
        <v>1.93</v>
      </c>
      <c r="P15" s="203">
        <v>9.02</v>
      </c>
      <c r="Q15" s="203">
        <v>0.2</v>
      </c>
      <c r="R15" s="203">
        <v>0.41</v>
      </c>
      <c r="S15" s="203">
        <v>0.25</v>
      </c>
      <c r="T15" s="203">
        <v>0</v>
      </c>
      <c r="U15" s="203">
        <v>7.19</v>
      </c>
      <c r="V15" s="203">
        <v>0.13</v>
      </c>
      <c r="W15" s="203">
        <v>0.44</v>
      </c>
      <c r="X15" s="203">
        <v>1.43</v>
      </c>
      <c r="Y15" s="203">
        <v>0</v>
      </c>
      <c r="Z15" s="203">
        <v>2.69</v>
      </c>
      <c r="AA15" s="203">
        <v>0.87</v>
      </c>
      <c r="AB15" s="203">
        <v>0</v>
      </c>
      <c r="AC15" s="203">
        <v>9.1999999999999993</v>
      </c>
      <c r="AD15" s="203">
        <v>0</v>
      </c>
      <c r="AE15" s="203">
        <v>0</v>
      </c>
      <c r="AF15" s="203">
        <v>0</v>
      </c>
      <c r="AG15" s="203">
        <v>24.91</v>
      </c>
      <c r="AH15" s="203">
        <v>0</v>
      </c>
      <c r="AI15" s="203">
        <v>24.91</v>
      </c>
      <c r="AJ15" s="203">
        <v>0</v>
      </c>
      <c r="AK15" s="203">
        <v>6.31</v>
      </c>
      <c r="AL15" s="203">
        <v>0</v>
      </c>
      <c r="AM15" s="203">
        <v>0</v>
      </c>
      <c r="AN15" s="203">
        <v>0</v>
      </c>
      <c r="AO15" s="203">
        <v>175.5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11.06</v>
      </c>
      <c r="E16" s="203">
        <v>0</v>
      </c>
      <c r="F16" s="203">
        <v>0</v>
      </c>
      <c r="G16" s="203">
        <v>17.510000000000002</v>
      </c>
      <c r="H16" s="203">
        <v>0</v>
      </c>
      <c r="I16" s="203">
        <v>0</v>
      </c>
      <c r="J16" s="203">
        <v>15.16</v>
      </c>
      <c r="K16" s="203">
        <v>6.25</v>
      </c>
      <c r="L16" s="203">
        <v>32.409999999999997</v>
      </c>
      <c r="M16" s="203">
        <v>0</v>
      </c>
      <c r="N16" s="203">
        <v>1.1499999999999999</v>
      </c>
      <c r="O16" s="203">
        <v>1.93</v>
      </c>
      <c r="P16" s="203">
        <v>9.02</v>
      </c>
      <c r="Q16" s="203">
        <v>0.2</v>
      </c>
      <c r="R16" s="203">
        <v>0.41</v>
      </c>
      <c r="S16" s="203">
        <v>0.25</v>
      </c>
      <c r="T16" s="203">
        <v>0</v>
      </c>
      <c r="U16" s="203">
        <v>7.19</v>
      </c>
      <c r="V16" s="203">
        <v>0.13</v>
      </c>
      <c r="W16" s="203">
        <v>0.44</v>
      </c>
      <c r="X16" s="203">
        <v>1.43</v>
      </c>
      <c r="Y16" s="203">
        <v>0</v>
      </c>
      <c r="Z16" s="203">
        <v>2.69</v>
      </c>
      <c r="AA16" s="203">
        <v>0.87</v>
      </c>
      <c r="AB16" s="203">
        <v>0</v>
      </c>
      <c r="AC16" s="203">
        <v>9.1999999999999993</v>
      </c>
      <c r="AD16" s="203">
        <v>0</v>
      </c>
      <c r="AE16" s="203">
        <v>0</v>
      </c>
      <c r="AF16" s="203">
        <v>0</v>
      </c>
      <c r="AG16" s="203">
        <v>24.91</v>
      </c>
      <c r="AH16" s="203">
        <v>0</v>
      </c>
      <c r="AI16" s="203">
        <v>24.91</v>
      </c>
      <c r="AJ16" s="203">
        <v>0</v>
      </c>
      <c r="AK16" s="203">
        <v>6.31</v>
      </c>
      <c r="AL16" s="203">
        <v>0</v>
      </c>
      <c r="AM16" s="203">
        <v>0</v>
      </c>
      <c r="AN16" s="203">
        <v>0</v>
      </c>
      <c r="AO16" s="203">
        <v>175.5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11.06</v>
      </c>
      <c r="E17" s="203">
        <v>0</v>
      </c>
      <c r="F17" s="203">
        <v>0</v>
      </c>
      <c r="G17" s="203">
        <v>17.510000000000002</v>
      </c>
      <c r="H17" s="203">
        <v>0</v>
      </c>
      <c r="I17" s="203">
        <v>0</v>
      </c>
      <c r="J17" s="203">
        <v>15.16</v>
      </c>
      <c r="K17" s="203">
        <v>76.59</v>
      </c>
      <c r="L17" s="203">
        <v>32.409999999999997</v>
      </c>
      <c r="M17" s="203">
        <v>0</v>
      </c>
      <c r="N17" s="203">
        <v>1.1499999999999999</v>
      </c>
      <c r="O17" s="203">
        <v>1.93</v>
      </c>
      <c r="P17" s="203">
        <v>5.97</v>
      </c>
      <c r="Q17" s="203">
        <v>0.2</v>
      </c>
      <c r="R17" s="203">
        <v>0.41</v>
      </c>
      <c r="S17" s="203">
        <v>0.25</v>
      </c>
      <c r="T17" s="203">
        <v>0</v>
      </c>
      <c r="U17" s="203">
        <v>7.19</v>
      </c>
      <c r="V17" s="203">
        <v>0.13</v>
      </c>
      <c r="W17" s="203">
        <v>0.44</v>
      </c>
      <c r="X17" s="203">
        <v>1.43</v>
      </c>
      <c r="Y17" s="203">
        <v>0</v>
      </c>
      <c r="Z17" s="203">
        <v>2.69</v>
      </c>
      <c r="AA17" s="203">
        <v>0.87</v>
      </c>
      <c r="AB17" s="203">
        <v>0</v>
      </c>
      <c r="AC17" s="203">
        <v>9.1999999999999993</v>
      </c>
      <c r="AD17" s="203">
        <v>0</v>
      </c>
      <c r="AE17" s="203">
        <v>0</v>
      </c>
      <c r="AF17" s="203">
        <v>0</v>
      </c>
      <c r="AG17" s="203">
        <v>24.91</v>
      </c>
      <c r="AH17" s="203">
        <v>0</v>
      </c>
      <c r="AI17" s="203">
        <v>24.91</v>
      </c>
      <c r="AJ17" s="203">
        <v>0</v>
      </c>
      <c r="AK17" s="203">
        <v>6.31</v>
      </c>
      <c r="AL17" s="203">
        <v>0</v>
      </c>
      <c r="AM17" s="203">
        <v>0</v>
      </c>
      <c r="AN17" s="203">
        <v>0</v>
      </c>
      <c r="AO17" s="203">
        <v>175.5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11.06</v>
      </c>
      <c r="E18" s="203">
        <v>0</v>
      </c>
      <c r="F18" s="203">
        <v>0</v>
      </c>
      <c r="G18" s="203">
        <v>17.510000000000002</v>
      </c>
      <c r="H18" s="203">
        <v>0</v>
      </c>
      <c r="I18" s="203">
        <v>0</v>
      </c>
      <c r="J18" s="203">
        <v>15.16</v>
      </c>
      <c r="K18" s="203">
        <v>76.59</v>
      </c>
      <c r="L18" s="203">
        <v>32.409999999999997</v>
      </c>
      <c r="M18" s="203">
        <v>0</v>
      </c>
      <c r="N18" s="203">
        <v>1.1499999999999999</v>
      </c>
      <c r="O18" s="203">
        <v>1.93</v>
      </c>
      <c r="P18" s="203">
        <v>5.74</v>
      </c>
      <c r="Q18" s="203">
        <v>0.2</v>
      </c>
      <c r="R18" s="203">
        <v>0.41</v>
      </c>
      <c r="S18" s="203">
        <v>0.25</v>
      </c>
      <c r="T18" s="203">
        <v>0</v>
      </c>
      <c r="U18" s="203">
        <v>7.19</v>
      </c>
      <c r="V18" s="203">
        <v>0.13</v>
      </c>
      <c r="W18" s="203">
        <v>0.44</v>
      </c>
      <c r="X18" s="203">
        <v>1.43</v>
      </c>
      <c r="Y18" s="203">
        <v>0</v>
      </c>
      <c r="Z18" s="203">
        <v>2.69</v>
      </c>
      <c r="AA18" s="203">
        <v>0.87</v>
      </c>
      <c r="AB18" s="203">
        <v>0</v>
      </c>
      <c r="AC18" s="203">
        <v>9.1999999999999993</v>
      </c>
      <c r="AD18" s="203">
        <v>0</v>
      </c>
      <c r="AE18" s="203">
        <v>0</v>
      </c>
      <c r="AF18" s="203">
        <v>0</v>
      </c>
      <c r="AG18" s="203">
        <v>24.91</v>
      </c>
      <c r="AH18" s="203">
        <v>0</v>
      </c>
      <c r="AI18" s="203">
        <v>24.91</v>
      </c>
      <c r="AJ18" s="203">
        <v>0</v>
      </c>
      <c r="AK18" s="203">
        <v>6.31</v>
      </c>
      <c r="AL18" s="203">
        <v>0</v>
      </c>
      <c r="AM18" s="203">
        <v>0</v>
      </c>
      <c r="AN18" s="203">
        <v>0</v>
      </c>
      <c r="AO18" s="203">
        <v>175.5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11.06</v>
      </c>
      <c r="E19" s="203">
        <v>0</v>
      </c>
      <c r="F19" s="203">
        <v>0</v>
      </c>
      <c r="G19" s="203">
        <v>17.510000000000002</v>
      </c>
      <c r="H19" s="203">
        <v>0</v>
      </c>
      <c r="I19" s="203">
        <v>0</v>
      </c>
      <c r="J19" s="203">
        <v>15.16</v>
      </c>
      <c r="K19" s="203">
        <v>76.59</v>
      </c>
      <c r="L19" s="203">
        <v>32.409999999999997</v>
      </c>
      <c r="M19" s="203">
        <v>0</v>
      </c>
      <c r="N19" s="203">
        <v>1.1499999999999999</v>
      </c>
      <c r="O19" s="203">
        <v>1.93</v>
      </c>
      <c r="P19" s="203">
        <v>5.74</v>
      </c>
      <c r="Q19" s="203">
        <v>0.2</v>
      </c>
      <c r="R19" s="203">
        <v>0.41</v>
      </c>
      <c r="S19" s="203">
        <v>0.25</v>
      </c>
      <c r="T19" s="203">
        <v>0</v>
      </c>
      <c r="U19" s="203">
        <v>7.19</v>
      </c>
      <c r="V19" s="203">
        <v>0.13</v>
      </c>
      <c r="W19" s="203">
        <v>0.44</v>
      </c>
      <c r="X19" s="203">
        <v>1.43</v>
      </c>
      <c r="Y19" s="203">
        <v>0</v>
      </c>
      <c r="Z19" s="203">
        <v>2.69</v>
      </c>
      <c r="AA19" s="203">
        <v>0.87</v>
      </c>
      <c r="AB19" s="203">
        <v>0</v>
      </c>
      <c r="AC19" s="203">
        <v>8.9700000000000006</v>
      </c>
      <c r="AD19" s="203">
        <v>0</v>
      </c>
      <c r="AE19" s="203">
        <v>0</v>
      </c>
      <c r="AF19" s="203">
        <v>0</v>
      </c>
      <c r="AG19" s="203">
        <v>24.91</v>
      </c>
      <c r="AH19" s="203">
        <v>0</v>
      </c>
      <c r="AI19" s="203">
        <v>24.91</v>
      </c>
      <c r="AJ19" s="203">
        <v>0</v>
      </c>
      <c r="AK19" s="203">
        <v>6.31</v>
      </c>
      <c r="AL19" s="203">
        <v>0</v>
      </c>
      <c r="AM19" s="203">
        <v>0</v>
      </c>
      <c r="AN19" s="203">
        <v>0</v>
      </c>
      <c r="AO19" s="203">
        <v>175.5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11.06</v>
      </c>
      <c r="E20" s="203">
        <v>0</v>
      </c>
      <c r="F20" s="203">
        <v>0</v>
      </c>
      <c r="G20" s="203">
        <v>17.510000000000002</v>
      </c>
      <c r="H20" s="203">
        <v>0</v>
      </c>
      <c r="I20" s="203">
        <v>0</v>
      </c>
      <c r="J20" s="203">
        <v>15.16</v>
      </c>
      <c r="K20" s="203">
        <v>76.59</v>
      </c>
      <c r="L20" s="203">
        <v>32.409999999999997</v>
      </c>
      <c r="M20" s="203">
        <v>0</v>
      </c>
      <c r="N20" s="203">
        <v>1.1499999999999999</v>
      </c>
      <c r="O20" s="203">
        <v>1.93</v>
      </c>
      <c r="P20" s="203">
        <v>5.74</v>
      </c>
      <c r="Q20" s="203">
        <v>0.2</v>
      </c>
      <c r="R20" s="203">
        <v>0.41</v>
      </c>
      <c r="S20" s="203">
        <v>0.25</v>
      </c>
      <c r="T20" s="203">
        <v>0</v>
      </c>
      <c r="U20" s="203">
        <v>7.19</v>
      </c>
      <c r="V20" s="203">
        <v>0.13</v>
      </c>
      <c r="W20" s="203">
        <v>0.44</v>
      </c>
      <c r="X20" s="203">
        <v>1.43</v>
      </c>
      <c r="Y20" s="203">
        <v>0</v>
      </c>
      <c r="Z20" s="203">
        <v>2.69</v>
      </c>
      <c r="AA20" s="203">
        <v>0.87</v>
      </c>
      <c r="AB20" s="203">
        <v>0</v>
      </c>
      <c r="AC20" s="203">
        <v>8.9700000000000006</v>
      </c>
      <c r="AD20" s="203">
        <v>0</v>
      </c>
      <c r="AE20" s="203">
        <v>0</v>
      </c>
      <c r="AF20" s="203">
        <v>0</v>
      </c>
      <c r="AG20" s="203">
        <v>24.91</v>
      </c>
      <c r="AH20" s="203">
        <v>0</v>
      </c>
      <c r="AI20" s="203">
        <v>24.91</v>
      </c>
      <c r="AJ20" s="203">
        <v>0</v>
      </c>
      <c r="AK20" s="203">
        <v>6.31</v>
      </c>
      <c r="AL20" s="203">
        <v>0</v>
      </c>
      <c r="AM20" s="203">
        <v>0</v>
      </c>
      <c r="AN20" s="203">
        <v>0</v>
      </c>
      <c r="AO20" s="203">
        <v>175.5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11.06</v>
      </c>
      <c r="E21" s="203">
        <v>0</v>
      </c>
      <c r="F21" s="203">
        <v>0</v>
      </c>
      <c r="G21" s="203">
        <v>17.510000000000002</v>
      </c>
      <c r="H21" s="203">
        <v>0</v>
      </c>
      <c r="I21" s="203">
        <v>0</v>
      </c>
      <c r="J21" s="203">
        <v>15.16</v>
      </c>
      <c r="K21" s="203">
        <v>22.43</v>
      </c>
      <c r="L21" s="203">
        <v>2.48</v>
      </c>
      <c r="M21" s="203">
        <v>0</v>
      </c>
      <c r="N21" s="203">
        <v>1.1499999999999999</v>
      </c>
      <c r="O21" s="203">
        <v>1.93</v>
      </c>
      <c r="P21" s="203">
        <v>5.74</v>
      </c>
      <c r="Q21" s="203">
        <v>0.2</v>
      </c>
      <c r="R21" s="203">
        <v>0.41</v>
      </c>
      <c r="S21" s="203">
        <v>0.25</v>
      </c>
      <c r="T21" s="203">
        <v>0</v>
      </c>
      <c r="U21" s="203">
        <v>7.19</v>
      </c>
      <c r="V21" s="203">
        <v>0.13</v>
      </c>
      <c r="W21" s="203">
        <v>0.44</v>
      </c>
      <c r="X21" s="203">
        <v>1.43</v>
      </c>
      <c r="Y21" s="203">
        <v>0</v>
      </c>
      <c r="Z21" s="203">
        <v>2.69</v>
      </c>
      <c r="AA21" s="203">
        <v>0.87</v>
      </c>
      <c r="AB21" s="203">
        <v>0</v>
      </c>
      <c r="AC21" s="203">
        <v>8.9700000000000006</v>
      </c>
      <c r="AD21" s="203">
        <v>0</v>
      </c>
      <c r="AE21" s="203">
        <v>0</v>
      </c>
      <c r="AF21" s="203">
        <v>0</v>
      </c>
      <c r="AG21" s="203">
        <v>24.91</v>
      </c>
      <c r="AH21" s="203">
        <v>0</v>
      </c>
      <c r="AI21" s="203">
        <v>24.91</v>
      </c>
      <c r="AJ21" s="203">
        <v>0</v>
      </c>
      <c r="AK21" s="203">
        <v>6.31</v>
      </c>
      <c r="AL21" s="203">
        <v>0</v>
      </c>
      <c r="AM21" s="203">
        <v>0</v>
      </c>
      <c r="AN21" s="203">
        <v>0</v>
      </c>
      <c r="AO21" s="203">
        <v>175.5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11.06</v>
      </c>
      <c r="E22" s="203">
        <v>0</v>
      </c>
      <c r="F22" s="203">
        <v>0</v>
      </c>
      <c r="G22" s="203">
        <v>17.510000000000002</v>
      </c>
      <c r="H22" s="203">
        <v>0</v>
      </c>
      <c r="I22" s="203">
        <v>0</v>
      </c>
      <c r="J22" s="203">
        <v>15.16</v>
      </c>
      <c r="K22" s="203">
        <v>6.25</v>
      </c>
      <c r="L22" s="203">
        <v>2.48</v>
      </c>
      <c r="M22" s="203">
        <v>0</v>
      </c>
      <c r="N22" s="203">
        <v>1.1499999999999999</v>
      </c>
      <c r="O22" s="203">
        <v>1.93</v>
      </c>
      <c r="P22" s="203">
        <v>5.74</v>
      </c>
      <c r="Q22" s="203">
        <v>0.2</v>
      </c>
      <c r="R22" s="203">
        <v>0.41</v>
      </c>
      <c r="S22" s="203">
        <v>0.25</v>
      </c>
      <c r="T22" s="203">
        <v>0</v>
      </c>
      <c r="U22" s="203">
        <v>7.19</v>
      </c>
      <c r="V22" s="203">
        <v>0.13</v>
      </c>
      <c r="W22" s="203">
        <v>0.44</v>
      </c>
      <c r="X22" s="203">
        <v>1.43</v>
      </c>
      <c r="Y22" s="203">
        <v>0</v>
      </c>
      <c r="Z22" s="203">
        <v>2.69</v>
      </c>
      <c r="AA22" s="203">
        <v>0.87</v>
      </c>
      <c r="AB22" s="203">
        <v>0</v>
      </c>
      <c r="AC22" s="203">
        <v>8.9700000000000006</v>
      </c>
      <c r="AD22" s="203">
        <v>0</v>
      </c>
      <c r="AE22" s="203">
        <v>0</v>
      </c>
      <c r="AF22" s="203">
        <v>0</v>
      </c>
      <c r="AG22" s="203">
        <v>24.91</v>
      </c>
      <c r="AH22" s="203">
        <v>0</v>
      </c>
      <c r="AI22" s="203">
        <v>24.91</v>
      </c>
      <c r="AJ22" s="203">
        <v>0</v>
      </c>
      <c r="AK22" s="203">
        <v>6.31</v>
      </c>
      <c r="AL22" s="203">
        <v>0</v>
      </c>
      <c r="AM22" s="203">
        <v>0</v>
      </c>
      <c r="AN22" s="203">
        <v>0</v>
      </c>
      <c r="AO22" s="203">
        <v>175.5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11.06</v>
      </c>
      <c r="E23" s="203">
        <v>0</v>
      </c>
      <c r="F23" s="203">
        <v>0</v>
      </c>
      <c r="G23" s="203">
        <v>17.510000000000002</v>
      </c>
      <c r="H23" s="203">
        <v>0</v>
      </c>
      <c r="I23" s="203">
        <v>0</v>
      </c>
      <c r="J23" s="203">
        <v>15.16</v>
      </c>
      <c r="K23" s="203">
        <v>6.25</v>
      </c>
      <c r="L23" s="203">
        <v>2.48</v>
      </c>
      <c r="M23" s="203">
        <v>0</v>
      </c>
      <c r="N23" s="203">
        <v>1.1499999999999999</v>
      </c>
      <c r="O23" s="203">
        <v>1.93</v>
      </c>
      <c r="P23" s="203">
        <v>5.74</v>
      </c>
      <c r="Q23" s="203">
        <v>0.2</v>
      </c>
      <c r="R23" s="203">
        <v>0.41</v>
      </c>
      <c r="S23" s="203">
        <v>0.25</v>
      </c>
      <c r="T23" s="203">
        <v>0</v>
      </c>
      <c r="U23" s="203">
        <v>7.19</v>
      </c>
      <c r="V23" s="203">
        <v>0.13</v>
      </c>
      <c r="W23" s="203">
        <v>0.44</v>
      </c>
      <c r="X23" s="203">
        <v>1.43</v>
      </c>
      <c r="Y23" s="203">
        <v>0</v>
      </c>
      <c r="Z23" s="203">
        <v>2.69</v>
      </c>
      <c r="AA23" s="203">
        <v>0.87</v>
      </c>
      <c r="AB23" s="203">
        <v>0</v>
      </c>
      <c r="AC23" s="203">
        <v>8.9700000000000006</v>
      </c>
      <c r="AD23" s="203">
        <v>0</v>
      </c>
      <c r="AE23" s="203">
        <v>0</v>
      </c>
      <c r="AF23" s="203">
        <v>0</v>
      </c>
      <c r="AG23" s="203">
        <v>24.91</v>
      </c>
      <c r="AH23" s="203">
        <v>0</v>
      </c>
      <c r="AI23" s="203">
        <v>24.91</v>
      </c>
      <c r="AJ23" s="203">
        <v>0</v>
      </c>
      <c r="AK23" s="203">
        <v>6.31</v>
      </c>
      <c r="AL23" s="203">
        <v>0</v>
      </c>
      <c r="AM23" s="203">
        <v>0</v>
      </c>
      <c r="AN23" s="203">
        <v>0</v>
      </c>
      <c r="AO23" s="203">
        <v>175.5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11.06</v>
      </c>
      <c r="E24" s="203">
        <v>0</v>
      </c>
      <c r="F24" s="203">
        <v>0</v>
      </c>
      <c r="G24" s="203">
        <v>17.510000000000002</v>
      </c>
      <c r="H24" s="203">
        <v>0</v>
      </c>
      <c r="I24" s="203">
        <v>0</v>
      </c>
      <c r="J24" s="203">
        <v>15.16</v>
      </c>
      <c r="K24" s="203">
        <v>6.26</v>
      </c>
      <c r="L24" s="203">
        <v>2.48</v>
      </c>
      <c r="M24" s="203">
        <v>0</v>
      </c>
      <c r="N24" s="203">
        <v>1.1499999999999999</v>
      </c>
      <c r="O24" s="203">
        <v>1.93</v>
      </c>
      <c r="P24" s="203">
        <v>5.74</v>
      </c>
      <c r="Q24" s="203">
        <v>0.2</v>
      </c>
      <c r="R24" s="203">
        <v>0.41</v>
      </c>
      <c r="S24" s="203">
        <v>0.25</v>
      </c>
      <c r="T24" s="203">
        <v>0</v>
      </c>
      <c r="U24" s="203">
        <v>7.19</v>
      </c>
      <c r="V24" s="203">
        <v>0.13</v>
      </c>
      <c r="W24" s="203">
        <v>0.44</v>
      </c>
      <c r="X24" s="203">
        <v>1.43</v>
      </c>
      <c r="Y24" s="203">
        <v>0</v>
      </c>
      <c r="Z24" s="203">
        <v>2.69</v>
      </c>
      <c r="AA24" s="203">
        <v>0.87</v>
      </c>
      <c r="AB24" s="203">
        <v>0</v>
      </c>
      <c r="AC24" s="203">
        <v>8.9700000000000006</v>
      </c>
      <c r="AD24" s="203">
        <v>0</v>
      </c>
      <c r="AE24" s="203">
        <v>0</v>
      </c>
      <c r="AF24" s="203">
        <v>0</v>
      </c>
      <c r="AG24" s="203">
        <v>24.91</v>
      </c>
      <c r="AH24" s="203">
        <v>0</v>
      </c>
      <c r="AI24" s="203">
        <v>24.91</v>
      </c>
      <c r="AJ24" s="203">
        <v>0</v>
      </c>
      <c r="AK24" s="203">
        <v>6.31</v>
      </c>
      <c r="AL24" s="203">
        <v>0</v>
      </c>
      <c r="AM24" s="203">
        <v>0</v>
      </c>
      <c r="AN24" s="203">
        <v>0</v>
      </c>
      <c r="AO24" s="203">
        <v>175.5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11.06</v>
      </c>
      <c r="E25" s="203">
        <v>0</v>
      </c>
      <c r="F25" s="203">
        <v>0</v>
      </c>
      <c r="G25" s="203">
        <v>17.510000000000002</v>
      </c>
      <c r="H25" s="203">
        <v>0</v>
      </c>
      <c r="I25" s="203">
        <v>0</v>
      </c>
      <c r="J25" s="203">
        <v>15.16</v>
      </c>
      <c r="K25" s="203">
        <v>6.26</v>
      </c>
      <c r="L25" s="203">
        <v>2.48</v>
      </c>
      <c r="M25" s="203">
        <v>0</v>
      </c>
      <c r="N25" s="203">
        <v>1.1499999999999999</v>
      </c>
      <c r="O25" s="203">
        <v>1.93</v>
      </c>
      <c r="P25" s="203">
        <v>5.74</v>
      </c>
      <c r="Q25" s="203">
        <v>0.2</v>
      </c>
      <c r="R25" s="203">
        <v>0.41</v>
      </c>
      <c r="S25" s="203">
        <v>0.25</v>
      </c>
      <c r="T25" s="203">
        <v>0</v>
      </c>
      <c r="U25" s="203">
        <v>7.19</v>
      </c>
      <c r="V25" s="203">
        <v>0.13</v>
      </c>
      <c r="W25" s="203">
        <v>0.44</v>
      </c>
      <c r="X25" s="203">
        <v>1.43</v>
      </c>
      <c r="Y25" s="203">
        <v>0</v>
      </c>
      <c r="Z25" s="203">
        <v>2.69</v>
      </c>
      <c r="AA25" s="203">
        <v>0.87</v>
      </c>
      <c r="AB25" s="203">
        <v>0</v>
      </c>
      <c r="AC25" s="203">
        <v>8.9700000000000006</v>
      </c>
      <c r="AD25" s="203">
        <v>0</v>
      </c>
      <c r="AE25" s="203">
        <v>0</v>
      </c>
      <c r="AF25" s="203">
        <v>0</v>
      </c>
      <c r="AG25" s="203">
        <v>24.91</v>
      </c>
      <c r="AH25" s="203">
        <v>0</v>
      </c>
      <c r="AI25" s="203">
        <v>24.91</v>
      </c>
      <c r="AJ25" s="203">
        <v>0</v>
      </c>
      <c r="AK25" s="203">
        <v>6.31</v>
      </c>
      <c r="AL25" s="203">
        <v>0</v>
      </c>
      <c r="AM25" s="203">
        <v>0</v>
      </c>
      <c r="AN25" s="203">
        <v>0</v>
      </c>
      <c r="AO25" s="203">
        <v>175.5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11.06</v>
      </c>
      <c r="E26" s="203">
        <v>0</v>
      </c>
      <c r="F26" s="203">
        <v>0</v>
      </c>
      <c r="G26" s="203">
        <v>17.510000000000002</v>
      </c>
      <c r="H26" s="203">
        <v>0</v>
      </c>
      <c r="I26" s="203">
        <v>0</v>
      </c>
      <c r="J26" s="203">
        <v>15.16</v>
      </c>
      <c r="K26" s="203">
        <v>6.25</v>
      </c>
      <c r="L26" s="203">
        <v>2.48</v>
      </c>
      <c r="M26" s="203">
        <v>0</v>
      </c>
      <c r="N26" s="203">
        <v>1.1499999999999999</v>
      </c>
      <c r="O26" s="203">
        <v>1.93</v>
      </c>
      <c r="P26" s="203">
        <v>5.74</v>
      </c>
      <c r="Q26" s="203">
        <v>0.2</v>
      </c>
      <c r="R26" s="203">
        <v>0.41</v>
      </c>
      <c r="S26" s="203">
        <v>0.25</v>
      </c>
      <c r="T26" s="203">
        <v>0</v>
      </c>
      <c r="U26" s="203">
        <v>7.19</v>
      </c>
      <c r="V26" s="203">
        <v>0.13</v>
      </c>
      <c r="W26" s="203">
        <v>0.44</v>
      </c>
      <c r="X26" s="203">
        <v>1.43</v>
      </c>
      <c r="Y26" s="203">
        <v>0</v>
      </c>
      <c r="Z26" s="203">
        <v>2.69</v>
      </c>
      <c r="AA26" s="203">
        <v>0.87</v>
      </c>
      <c r="AB26" s="203">
        <v>0</v>
      </c>
      <c r="AC26" s="203">
        <v>8.9700000000000006</v>
      </c>
      <c r="AD26" s="203">
        <v>0</v>
      </c>
      <c r="AE26" s="203">
        <v>0</v>
      </c>
      <c r="AF26" s="203">
        <v>0</v>
      </c>
      <c r="AG26" s="203">
        <v>24.91</v>
      </c>
      <c r="AH26" s="203">
        <v>0</v>
      </c>
      <c r="AI26" s="203">
        <v>24.91</v>
      </c>
      <c r="AJ26" s="203">
        <v>0</v>
      </c>
      <c r="AK26" s="203">
        <v>6.31</v>
      </c>
      <c r="AL26" s="203">
        <v>0</v>
      </c>
      <c r="AM26" s="203">
        <v>0</v>
      </c>
      <c r="AN26" s="203">
        <v>0</v>
      </c>
      <c r="AO26" s="203">
        <v>175.5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11.06</v>
      </c>
      <c r="E27" s="203">
        <v>0</v>
      </c>
      <c r="F27" s="203">
        <v>0</v>
      </c>
      <c r="G27" s="203">
        <v>17.510000000000002</v>
      </c>
      <c r="H27" s="203">
        <v>0</v>
      </c>
      <c r="I27" s="203">
        <v>0</v>
      </c>
      <c r="J27" s="203">
        <v>15.16</v>
      </c>
      <c r="K27" s="203">
        <v>0</v>
      </c>
      <c r="L27" s="203">
        <v>2.48</v>
      </c>
      <c r="M27" s="203">
        <v>0</v>
      </c>
      <c r="N27" s="203">
        <v>1.1499999999999999</v>
      </c>
      <c r="O27" s="203">
        <v>1.93</v>
      </c>
      <c r="P27" s="203">
        <v>5.74</v>
      </c>
      <c r="Q27" s="203">
        <v>0.2</v>
      </c>
      <c r="R27" s="203">
        <v>0.41</v>
      </c>
      <c r="S27" s="203">
        <v>0.25</v>
      </c>
      <c r="T27" s="203">
        <v>0</v>
      </c>
      <c r="U27" s="203">
        <v>7.19</v>
      </c>
      <c r="V27" s="203">
        <v>0.13</v>
      </c>
      <c r="W27" s="203">
        <v>0.44</v>
      </c>
      <c r="X27" s="203">
        <v>1.43</v>
      </c>
      <c r="Y27" s="203">
        <v>0</v>
      </c>
      <c r="Z27" s="203">
        <v>2.69</v>
      </c>
      <c r="AA27" s="203">
        <v>0.87</v>
      </c>
      <c r="AB27" s="203">
        <v>0</v>
      </c>
      <c r="AC27" s="203">
        <v>8.9700000000000006</v>
      </c>
      <c r="AD27" s="203">
        <v>0</v>
      </c>
      <c r="AE27" s="203">
        <v>0</v>
      </c>
      <c r="AF27" s="203">
        <v>0</v>
      </c>
      <c r="AG27" s="203">
        <v>24.91</v>
      </c>
      <c r="AH27" s="203">
        <v>0</v>
      </c>
      <c r="AI27" s="203">
        <v>24.91</v>
      </c>
      <c r="AJ27" s="203">
        <v>0</v>
      </c>
      <c r="AK27" s="203">
        <v>6.8</v>
      </c>
      <c r="AL27" s="203">
        <v>0</v>
      </c>
      <c r="AM27" s="203">
        <v>0</v>
      </c>
      <c r="AN27" s="203">
        <v>0</v>
      </c>
      <c r="AO27" s="203">
        <v>175.5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11.06</v>
      </c>
      <c r="E28" s="203">
        <v>0</v>
      </c>
      <c r="F28" s="203">
        <v>0</v>
      </c>
      <c r="G28" s="203">
        <v>17.510000000000002</v>
      </c>
      <c r="H28" s="203">
        <v>0</v>
      </c>
      <c r="I28" s="203">
        <v>0</v>
      </c>
      <c r="J28" s="203">
        <v>15.16</v>
      </c>
      <c r="K28" s="203">
        <v>0</v>
      </c>
      <c r="L28" s="203">
        <v>2.48</v>
      </c>
      <c r="M28" s="203">
        <v>0</v>
      </c>
      <c r="N28" s="203">
        <v>1.1499999999999999</v>
      </c>
      <c r="O28" s="203">
        <v>1.93</v>
      </c>
      <c r="P28" s="203">
        <v>5.74</v>
      </c>
      <c r="Q28" s="203">
        <v>0.2</v>
      </c>
      <c r="R28" s="203">
        <v>0.41</v>
      </c>
      <c r="S28" s="203">
        <v>0.25</v>
      </c>
      <c r="T28" s="203">
        <v>0</v>
      </c>
      <c r="U28" s="203">
        <v>7.19</v>
      </c>
      <c r="V28" s="203">
        <v>0.13</v>
      </c>
      <c r="W28" s="203">
        <v>0.44</v>
      </c>
      <c r="X28" s="203">
        <v>1.43</v>
      </c>
      <c r="Y28" s="203">
        <v>0</v>
      </c>
      <c r="Z28" s="203">
        <v>2.69</v>
      </c>
      <c r="AA28" s="203">
        <v>0.87</v>
      </c>
      <c r="AB28" s="203">
        <v>0</v>
      </c>
      <c r="AC28" s="203">
        <v>8.9700000000000006</v>
      </c>
      <c r="AD28" s="203">
        <v>0</v>
      </c>
      <c r="AE28" s="203">
        <v>0</v>
      </c>
      <c r="AF28" s="203">
        <v>0</v>
      </c>
      <c r="AG28" s="203">
        <v>24.91</v>
      </c>
      <c r="AH28" s="203">
        <v>0</v>
      </c>
      <c r="AI28" s="203">
        <v>24.91</v>
      </c>
      <c r="AJ28" s="203">
        <v>0</v>
      </c>
      <c r="AK28" s="203">
        <v>6.8</v>
      </c>
      <c r="AL28" s="203">
        <v>0</v>
      </c>
      <c r="AM28" s="203">
        <v>0</v>
      </c>
      <c r="AN28" s="203">
        <v>0</v>
      </c>
      <c r="AO28" s="203">
        <v>175.5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11.06</v>
      </c>
      <c r="E29" s="203">
        <v>0</v>
      </c>
      <c r="F29" s="203">
        <v>0</v>
      </c>
      <c r="G29" s="203">
        <v>17.510000000000002</v>
      </c>
      <c r="H29" s="203">
        <v>0</v>
      </c>
      <c r="I29" s="203">
        <v>0</v>
      </c>
      <c r="J29" s="203">
        <v>15.16</v>
      </c>
      <c r="K29" s="203">
        <v>0</v>
      </c>
      <c r="L29" s="203">
        <v>2.48</v>
      </c>
      <c r="M29" s="203">
        <v>0</v>
      </c>
      <c r="N29" s="203">
        <v>1.1499999999999999</v>
      </c>
      <c r="O29" s="203">
        <v>1.93</v>
      </c>
      <c r="P29" s="203">
        <v>5.74</v>
      </c>
      <c r="Q29" s="203">
        <v>0.2</v>
      </c>
      <c r="R29" s="203">
        <v>0.41</v>
      </c>
      <c r="S29" s="203">
        <v>0.25</v>
      </c>
      <c r="T29" s="203">
        <v>0</v>
      </c>
      <c r="U29" s="203">
        <v>7.19</v>
      </c>
      <c r="V29" s="203">
        <v>0.13</v>
      </c>
      <c r="W29" s="203">
        <v>0.44</v>
      </c>
      <c r="X29" s="203">
        <v>1.43</v>
      </c>
      <c r="Y29" s="203">
        <v>0</v>
      </c>
      <c r="Z29" s="203">
        <v>2.69</v>
      </c>
      <c r="AA29" s="203">
        <v>0.87</v>
      </c>
      <c r="AB29" s="203">
        <v>0</v>
      </c>
      <c r="AC29" s="203">
        <v>8.9700000000000006</v>
      </c>
      <c r="AD29" s="203">
        <v>0</v>
      </c>
      <c r="AE29" s="203">
        <v>0</v>
      </c>
      <c r="AF29" s="203">
        <v>0</v>
      </c>
      <c r="AG29" s="203">
        <v>24.91</v>
      </c>
      <c r="AH29" s="203">
        <v>0</v>
      </c>
      <c r="AI29" s="203">
        <v>24.91</v>
      </c>
      <c r="AJ29" s="203">
        <v>0</v>
      </c>
      <c r="AK29" s="203">
        <v>6.8</v>
      </c>
      <c r="AL29" s="203">
        <v>0</v>
      </c>
      <c r="AM29" s="203">
        <v>0</v>
      </c>
      <c r="AN29" s="203">
        <v>0</v>
      </c>
      <c r="AO29" s="203">
        <v>175.5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11.06</v>
      </c>
      <c r="E30" s="203">
        <v>0</v>
      </c>
      <c r="F30" s="203">
        <v>0</v>
      </c>
      <c r="G30" s="203">
        <v>17.510000000000002</v>
      </c>
      <c r="H30" s="203">
        <v>0</v>
      </c>
      <c r="I30" s="203">
        <v>0</v>
      </c>
      <c r="J30" s="203">
        <v>15.16</v>
      </c>
      <c r="K30" s="203">
        <v>0</v>
      </c>
      <c r="L30" s="203">
        <v>0</v>
      </c>
      <c r="M30" s="203">
        <v>0</v>
      </c>
      <c r="N30" s="203">
        <v>1.1499999999999999</v>
      </c>
      <c r="O30" s="203">
        <v>1.93</v>
      </c>
      <c r="P30" s="203">
        <v>5.74</v>
      </c>
      <c r="Q30" s="203">
        <v>0.2</v>
      </c>
      <c r="R30" s="203">
        <v>0.41</v>
      </c>
      <c r="S30" s="203">
        <v>0.25</v>
      </c>
      <c r="T30" s="203">
        <v>0</v>
      </c>
      <c r="U30" s="203">
        <v>7.19</v>
      </c>
      <c r="V30" s="203">
        <v>0.13</v>
      </c>
      <c r="W30" s="203">
        <v>0.44</v>
      </c>
      <c r="X30" s="203">
        <v>1.43</v>
      </c>
      <c r="Y30" s="203">
        <v>0</v>
      </c>
      <c r="Z30" s="203">
        <v>2.69</v>
      </c>
      <c r="AA30" s="203">
        <v>0.87</v>
      </c>
      <c r="AB30" s="203">
        <v>0</v>
      </c>
      <c r="AC30" s="203">
        <v>8.9700000000000006</v>
      </c>
      <c r="AD30" s="203">
        <v>0</v>
      </c>
      <c r="AE30" s="203">
        <v>0</v>
      </c>
      <c r="AF30" s="203">
        <v>0</v>
      </c>
      <c r="AG30" s="203">
        <v>24.91</v>
      </c>
      <c r="AH30" s="203">
        <v>0</v>
      </c>
      <c r="AI30" s="203">
        <v>24.91</v>
      </c>
      <c r="AJ30" s="203">
        <v>0</v>
      </c>
      <c r="AK30" s="203">
        <v>6.8</v>
      </c>
      <c r="AL30" s="203">
        <v>0</v>
      </c>
      <c r="AM30" s="203">
        <v>0</v>
      </c>
      <c r="AN30" s="203">
        <v>0</v>
      </c>
      <c r="AO30" s="203">
        <v>175.5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11.01</v>
      </c>
      <c r="E31" s="203">
        <v>0</v>
      </c>
      <c r="F31" s="203">
        <v>0</v>
      </c>
      <c r="G31" s="203">
        <v>17.510000000000002</v>
      </c>
      <c r="H31" s="203">
        <v>0</v>
      </c>
      <c r="I31" s="203">
        <v>0</v>
      </c>
      <c r="J31" s="203">
        <v>15.16</v>
      </c>
      <c r="K31" s="203">
        <v>6.25</v>
      </c>
      <c r="L31" s="203">
        <v>0</v>
      </c>
      <c r="M31" s="203">
        <v>0</v>
      </c>
      <c r="N31" s="203">
        <v>1.1499999999999999</v>
      </c>
      <c r="O31" s="203">
        <v>1.93</v>
      </c>
      <c r="P31" s="203">
        <v>2.64</v>
      </c>
      <c r="Q31" s="203">
        <v>0.2</v>
      </c>
      <c r="R31" s="203">
        <v>0.41</v>
      </c>
      <c r="S31" s="203">
        <v>0.25</v>
      </c>
      <c r="T31" s="203">
        <v>0</v>
      </c>
      <c r="U31" s="203">
        <v>7.19</v>
      </c>
      <c r="V31" s="203">
        <v>0.13</v>
      </c>
      <c r="W31" s="203">
        <v>0.44</v>
      </c>
      <c r="X31" s="203">
        <v>1.43</v>
      </c>
      <c r="Y31" s="203">
        <v>0</v>
      </c>
      <c r="Z31" s="203">
        <v>2.69</v>
      </c>
      <c r="AA31" s="203">
        <v>0.87</v>
      </c>
      <c r="AB31" s="203">
        <v>0</v>
      </c>
      <c r="AC31" s="203">
        <v>9.1999999999999993</v>
      </c>
      <c r="AD31" s="203">
        <v>0</v>
      </c>
      <c r="AE31" s="203">
        <v>0</v>
      </c>
      <c r="AF31" s="203">
        <v>0</v>
      </c>
      <c r="AG31" s="203">
        <v>24.91</v>
      </c>
      <c r="AH31" s="203">
        <v>0</v>
      </c>
      <c r="AI31" s="203">
        <v>24.91</v>
      </c>
      <c r="AJ31" s="203">
        <v>0</v>
      </c>
      <c r="AK31" s="203">
        <v>6.8</v>
      </c>
      <c r="AL31" s="203">
        <v>0</v>
      </c>
      <c r="AM31" s="203">
        <v>0</v>
      </c>
      <c r="AN31" s="203">
        <v>0</v>
      </c>
      <c r="AO31" s="203">
        <v>175.5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11.01</v>
      </c>
      <c r="E32" s="203">
        <v>0</v>
      </c>
      <c r="F32" s="203">
        <v>0</v>
      </c>
      <c r="G32" s="203">
        <v>17.510000000000002</v>
      </c>
      <c r="H32" s="203">
        <v>0</v>
      </c>
      <c r="I32" s="203">
        <v>0</v>
      </c>
      <c r="J32" s="203">
        <v>15.16</v>
      </c>
      <c r="K32" s="203">
        <v>67.66</v>
      </c>
      <c r="L32" s="203">
        <v>32.4</v>
      </c>
      <c r="M32" s="203">
        <v>0</v>
      </c>
      <c r="N32" s="203">
        <v>1.1499999999999999</v>
      </c>
      <c r="O32" s="203">
        <v>1.93</v>
      </c>
      <c r="P32" s="203">
        <v>2.64</v>
      </c>
      <c r="Q32" s="203">
        <v>0.2</v>
      </c>
      <c r="R32" s="203">
        <v>0.41</v>
      </c>
      <c r="S32" s="203">
        <v>0.26</v>
      </c>
      <c r="T32" s="203">
        <v>0</v>
      </c>
      <c r="U32" s="203">
        <v>7.19</v>
      </c>
      <c r="V32" s="203">
        <v>0.13</v>
      </c>
      <c r="W32" s="203">
        <v>0.44</v>
      </c>
      <c r="X32" s="203">
        <v>1.43</v>
      </c>
      <c r="Y32" s="203">
        <v>0</v>
      </c>
      <c r="Z32" s="203">
        <v>37.01</v>
      </c>
      <c r="AA32" s="203">
        <v>11.37</v>
      </c>
      <c r="AB32" s="203">
        <v>0</v>
      </c>
      <c r="AC32" s="203">
        <v>9.1999999999999993</v>
      </c>
      <c r="AD32" s="203">
        <v>0</v>
      </c>
      <c r="AE32" s="203">
        <v>0</v>
      </c>
      <c r="AF32" s="203">
        <v>0</v>
      </c>
      <c r="AG32" s="203">
        <v>24.91</v>
      </c>
      <c r="AH32" s="203">
        <v>0</v>
      </c>
      <c r="AI32" s="203">
        <v>24.91</v>
      </c>
      <c r="AJ32" s="203">
        <v>0</v>
      </c>
      <c r="AK32" s="203">
        <v>6.8</v>
      </c>
      <c r="AL32" s="203">
        <v>0</v>
      </c>
      <c r="AM32" s="203">
        <v>0</v>
      </c>
      <c r="AN32" s="203">
        <v>0</v>
      </c>
      <c r="AO32" s="203">
        <v>175.5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11.01</v>
      </c>
      <c r="E33" s="203">
        <v>0</v>
      </c>
      <c r="F33" s="203">
        <v>0</v>
      </c>
      <c r="G33" s="203">
        <v>17.510000000000002</v>
      </c>
      <c r="H33" s="203">
        <v>0</v>
      </c>
      <c r="I33" s="203">
        <v>0</v>
      </c>
      <c r="J33" s="203">
        <v>15.16</v>
      </c>
      <c r="K33" s="203">
        <v>75.92</v>
      </c>
      <c r="L33" s="203">
        <v>32.409999999999997</v>
      </c>
      <c r="M33" s="203">
        <v>0</v>
      </c>
      <c r="N33" s="203">
        <v>1.1499999999999999</v>
      </c>
      <c r="O33" s="203">
        <v>1.93</v>
      </c>
      <c r="P33" s="203">
        <v>2.64</v>
      </c>
      <c r="Q33" s="203">
        <v>0.2</v>
      </c>
      <c r="R33" s="203">
        <v>0.41</v>
      </c>
      <c r="S33" s="203">
        <v>0.26</v>
      </c>
      <c r="T33" s="203">
        <v>0</v>
      </c>
      <c r="U33" s="203">
        <v>7.19</v>
      </c>
      <c r="V33" s="203">
        <v>0</v>
      </c>
      <c r="W33" s="203">
        <v>0.28999999999999998</v>
      </c>
      <c r="X33" s="203">
        <v>1.43</v>
      </c>
      <c r="Y33" s="203">
        <v>0</v>
      </c>
      <c r="Z33" s="203">
        <v>37.01</v>
      </c>
      <c r="AA33" s="203">
        <v>11.37</v>
      </c>
      <c r="AB33" s="203">
        <v>0</v>
      </c>
      <c r="AC33" s="203">
        <v>9.1999999999999993</v>
      </c>
      <c r="AD33" s="203">
        <v>0</v>
      </c>
      <c r="AE33" s="203">
        <v>0</v>
      </c>
      <c r="AF33" s="203">
        <v>0</v>
      </c>
      <c r="AG33" s="203">
        <v>24.91</v>
      </c>
      <c r="AH33" s="203">
        <v>0</v>
      </c>
      <c r="AI33" s="203">
        <v>24.91</v>
      </c>
      <c r="AJ33" s="203">
        <v>0</v>
      </c>
      <c r="AK33" s="203">
        <v>6.31</v>
      </c>
      <c r="AL33" s="203">
        <v>0</v>
      </c>
      <c r="AM33" s="203">
        <v>0</v>
      </c>
      <c r="AN33" s="203">
        <v>0</v>
      </c>
      <c r="AO33" s="203">
        <v>175.5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11.01</v>
      </c>
      <c r="E34" s="203">
        <v>0</v>
      </c>
      <c r="F34" s="203">
        <v>0</v>
      </c>
      <c r="G34" s="203">
        <v>17.510000000000002</v>
      </c>
      <c r="H34" s="203">
        <v>0</v>
      </c>
      <c r="I34" s="203">
        <v>0</v>
      </c>
      <c r="J34" s="203">
        <v>15.16</v>
      </c>
      <c r="K34" s="203">
        <v>75.92</v>
      </c>
      <c r="L34" s="203">
        <v>32.409999999999997</v>
      </c>
      <c r="M34" s="203">
        <v>0</v>
      </c>
      <c r="N34" s="203">
        <v>1.1499999999999999</v>
      </c>
      <c r="O34" s="203">
        <v>1.93</v>
      </c>
      <c r="P34" s="203">
        <v>2.64</v>
      </c>
      <c r="Q34" s="203">
        <v>0.2</v>
      </c>
      <c r="R34" s="203">
        <v>0.41</v>
      </c>
      <c r="S34" s="203">
        <v>0.25</v>
      </c>
      <c r="T34" s="203">
        <v>0</v>
      </c>
      <c r="U34" s="203">
        <v>7.19</v>
      </c>
      <c r="V34" s="203">
        <v>0.13</v>
      </c>
      <c r="W34" s="203">
        <v>0.44</v>
      </c>
      <c r="X34" s="203">
        <v>1.43</v>
      </c>
      <c r="Y34" s="203">
        <v>0</v>
      </c>
      <c r="Z34" s="203">
        <v>37.01</v>
      </c>
      <c r="AA34" s="203">
        <v>11.37</v>
      </c>
      <c r="AB34" s="203">
        <v>0</v>
      </c>
      <c r="AC34" s="203">
        <v>9.1999999999999993</v>
      </c>
      <c r="AD34" s="203">
        <v>0</v>
      </c>
      <c r="AE34" s="203">
        <v>0</v>
      </c>
      <c r="AF34" s="203">
        <v>0</v>
      </c>
      <c r="AG34" s="203">
        <v>24.91</v>
      </c>
      <c r="AH34" s="203">
        <v>0</v>
      </c>
      <c r="AI34" s="203">
        <v>24.91</v>
      </c>
      <c r="AJ34" s="203">
        <v>0</v>
      </c>
      <c r="AK34" s="203">
        <v>6.31</v>
      </c>
      <c r="AL34" s="203">
        <v>0</v>
      </c>
      <c r="AM34" s="203">
        <v>0</v>
      </c>
      <c r="AN34" s="203">
        <v>0</v>
      </c>
      <c r="AO34" s="203">
        <v>175.5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11.01</v>
      </c>
      <c r="E35" s="203">
        <v>0</v>
      </c>
      <c r="F35" s="203">
        <v>0</v>
      </c>
      <c r="G35" s="203">
        <v>17.510000000000002</v>
      </c>
      <c r="H35" s="203">
        <v>0</v>
      </c>
      <c r="I35" s="203">
        <v>0</v>
      </c>
      <c r="J35" s="203">
        <v>15.16</v>
      </c>
      <c r="K35" s="203">
        <v>73.16</v>
      </c>
      <c r="L35" s="203">
        <v>32.409999999999997</v>
      </c>
      <c r="M35" s="203">
        <v>0</v>
      </c>
      <c r="N35" s="203">
        <v>1.1499999999999999</v>
      </c>
      <c r="O35" s="203">
        <v>1.93</v>
      </c>
      <c r="P35" s="203">
        <v>2.64</v>
      </c>
      <c r="Q35" s="203">
        <v>2.41</v>
      </c>
      <c r="R35" s="203">
        <v>5.28</v>
      </c>
      <c r="S35" s="203">
        <v>3.36</v>
      </c>
      <c r="T35" s="203">
        <v>0</v>
      </c>
      <c r="U35" s="203">
        <v>7.35</v>
      </c>
      <c r="V35" s="203">
        <v>2.2400000000000002</v>
      </c>
      <c r="W35" s="203">
        <v>5.87</v>
      </c>
      <c r="X35" s="203">
        <v>18.43</v>
      </c>
      <c r="Y35" s="203">
        <v>0</v>
      </c>
      <c r="Z35" s="203">
        <v>37.01</v>
      </c>
      <c r="AA35" s="203">
        <v>11.37</v>
      </c>
      <c r="AB35" s="203">
        <v>0</v>
      </c>
      <c r="AC35" s="203">
        <v>9.1999999999999993</v>
      </c>
      <c r="AD35" s="203">
        <v>0</v>
      </c>
      <c r="AE35" s="203">
        <v>0</v>
      </c>
      <c r="AF35" s="203">
        <v>0</v>
      </c>
      <c r="AG35" s="203">
        <v>24.91</v>
      </c>
      <c r="AH35" s="203">
        <v>0</v>
      </c>
      <c r="AI35" s="203">
        <v>24.91</v>
      </c>
      <c r="AJ35" s="203">
        <v>0</v>
      </c>
      <c r="AK35" s="203">
        <v>6.31</v>
      </c>
      <c r="AL35" s="203">
        <v>0</v>
      </c>
      <c r="AM35" s="203">
        <v>0</v>
      </c>
      <c r="AN35" s="203">
        <v>0</v>
      </c>
      <c r="AO35" s="203">
        <v>175.5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11.01</v>
      </c>
      <c r="E36" s="203">
        <v>0</v>
      </c>
      <c r="F36" s="203">
        <v>0</v>
      </c>
      <c r="G36" s="203">
        <v>17.510000000000002</v>
      </c>
      <c r="H36" s="203">
        <v>0</v>
      </c>
      <c r="I36" s="203">
        <v>0</v>
      </c>
      <c r="J36" s="203">
        <v>15.16</v>
      </c>
      <c r="K36" s="203">
        <v>75.73</v>
      </c>
      <c r="L36" s="203">
        <v>32.409999999999997</v>
      </c>
      <c r="M36" s="203">
        <v>0</v>
      </c>
      <c r="N36" s="203">
        <v>1.1499999999999999</v>
      </c>
      <c r="O36" s="203">
        <v>1.93</v>
      </c>
      <c r="P36" s="203">
        <v>2.64</v>
      </c>
      <c r="Q36" s="203">
        <v>2.41</v>
      </c>
      <c r="R36" s="203">
        <v>5.28</v>
      </c>
      <c r="S36" s="203">
        <v>3.36</v>
      </c>
      <c r="T36" s="203">
        <v>0</v>
      </c>
      <c r="U36" s="203">
        <v>7.25</v>
      </c>
      <c r="V36" s="203">
        <v>2.2400000000000002</v>
      </c>
      <c r="W36" s="203">
        <v>5.87</v>
      </c>
      <c r="X36" s="203">
        <v>18.43</v>
      </c>
      <c r="Y36" s="203">
        <v>0</v>
      </c>
      <c r="Z36" s="203">
        <v>37.01</v>
      </c>
      <c r="AA36" s="203">
        <v>11.37</v>
      </c>
      <c r="AB36" s="203">
        <v>0</v>
      </c>
      <c r="AC36" s="203">
        <v>9.1999999999999993</v>
      </c>
      <c r="AD36" s="203">
        <v>0</v>
      </c>
      <c r="AE36" s="203">
        <v>0</v>
      </c>
      <c r="AF36" s="203">
        <v>0</v>
      </c>
      <c r="AG36" s="203">
        <v>24.91</v>
      </c>
      <c r="AH36" s="203">
        <v>0</v>
      </c>
      <c r="AI36" s="203">
        <v>24.91</v>
      </c>
      <c r="AJ36" s="203">
        <v>0</v>
      </c>
      <c r="AK36" s="203">
        <v>6.31</v>
      </c>
      <c r="AL36" s="203">
        <v>0</v>
      </c>
      <c r="AM36" s="203">
        <v>0</v>
      </c>
      <c r="AN36" s="203">
        <v>0</v>
      </c>
      <c r="AO36" s="203">
        <v>175.5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11.01</v>
      </c>
      <c r="E37" s="203">
        <v>0</v>
      </c>
      <c r="F37" s="203">
        <v>0</v>
      </c>
      <c r="G37" s="203">
        <v>17.510000000000002</v>
      </c>
      <c r="H37" s="203">
        <v>0</v>
      </c>
      <c r="I37" s="203">
        <v>0</v>
      </c>
      <c r="J37" s="203">
        <v>15.16</v>
      </c>
      <c r="K37" s="203">
        <v>75.73</v>
      </c>
      <c r="L37" s="203">
        <v>32.409999999999997</v>
      </c>
      <c r="M37" s="203">
        <v>0</v>
      </c>
      <c r="N37" s="203">
        <v>1.1499999999999999</v>
      </c>
      <c r="O37" s="203">
        <v>1.93</v>
      </c>
      <c r="P37" s="203">
        <v>2.64</v>
      </c>
      <c r="Q37" s="203">
        <v>2.41</v>
      </c>
      <c r="R37" s="203">
        <v>5.28</v>
      </c>
      <c r="S37" s="203">
        <v>3.36</v>
      </c>
      <c r="T37" s="203">
        <v>0</v>
      </c>
      <c r="U37" s="203">
        <v>7.25</v>
      </c>
      <c r="V37" s="203">
        <v>2.2400000000000002</v>
      </c>
      <c r="W37" s="203">
        <v>5.87</v>
      </c>
      <c r="X37" s="203">
        <v>18.43</v>
      </c>
      <c r="Y37" s="203">
        <v>0</v>
      </c>
      <c r="Z37" s="203">
        <v>37.01</v>
      </c>
      <c r="AA37" s="203">
        <v>11.37</v>
      </c>
      <c r="AB37" s="203">
        <v>0</v>
      </c>
      <c r="AC37" s="203">
        <v>9.1999999999999993</v>
      </c>
      <c r="AD37" s="203">
        <v>0</v>
      </c>
      <c r="AE37" s="203">
        <v>0</v>
      </c>
      <c r="AF37" s="203">
        <v>0</v>
      </c>
      <c r="AG37" s="203">
        <v>24.91</v>
      </c>
      <c r="AH37" s="203">
        <v>0</v>
      </c>
      <c r="AI37" s="203">
        <v>24.91</v>
      </c>
      <c r="AJ37" s="203">
        <v>0</v>
      </c>
      <c r="AK37" s="203">
        <v>6.31</v>
      </c>
      <c r="AL37" s="203">
        <v>0</v>
      </c>
      <c r="AM37" s="203">
        <v>0</v>
      </c>
      <c r="AN37" s="203">
        <v>0</v>
      </c>
      <c r="AO37" s="203">
        <v>175.5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11.01</v>
      </c>
      <c r="E38" s="203">
        <v>0</v>
      </c>
      <c r="F38" s="203">
        <v>0</v>
      </c>
      <c r="G38" s="203">
        <v>17.510000000000002</v>
      </c>
      <c r="H38" s="203">
        <v>0</v>
      </c>
      <c r="I38" s="203">
        <v>0</v>
      </c>
      <c r="J38" s="203">
        <v>15.16</v>
      </c>
      <c r="K38" s="203">
        <v>75.73</v>
      </c>
      <c r="L38" s="203">
        <v>32.409999999999997</v>
      </c>
      <c r="M38" s="203">
        <v>0</v>
      </c>
      <c r="N38" s="203">
        <v>1.1499999999999999</v>
      </c>
      <c r="O38" s="203">
        <v>1.93</v>
      </c>
      <c r="P38" s="203">
        <v>2.64</v>
      </c>
      <c r="Q38" s="203">
        <v>2.41</v>
      </c>
      <c r="R38" s="203">
        <v>5.28</v>
      </c>
      <c r="S38" s="203">
        <v>3.36</v>
      </c>
      <c r="T38" s="203">
        <v>0</v>
      </c>
      <c r="U38" s="203">
        <v>7.25</v>
      </c>
      <c r="V38" s="203">
        <v>2.2400000000000002</v>
      </c>
      <c r="W38" s="203">
        <v>5.87</v>
      </c>
      <c r="X38" s="203">
        <v>18.43</v>
      </c>
      <c r="Y38" s="203">
        <v>0</v>
      </c>
      <c r="Z38" s="203">
        <v>37.01</v>
      </c>
      <c r="AA38" s="203">
        <v>11.37</v>
      </c>
      <c r="AB38" s="203">
        <v>0</v>
      </c>
      <c r="AC38" s="203">
        <v>9.1999999999999993</v>
      </c>
      <c r="AD38" s="203">
        <v>0</v>
      </c>
      <c r="AE38" s="203">
        <v>0</v>
      </c>
      <c r="AF38" s="203">
        <v>0</v>
      </c>
      <c r="AG38" s="203">
        <v>24.91</v>
      </c>
      <c r="AH38" s="203">
        <v>0</v>
      </c>
      <c r="AI38" s="203">
        <v>24.91</v>
      </c>
      <c r="AJ38" s="203">
        <v>0</v>
      </c>
      <c r="AK38" s="203">
        <v>6.31</v>
      </c>
      <c r="AL38" s="203">
        <v>0</v>
      </c>
      <c r="AM38" s="203">
        <v>0</v>
      </c>
      <c r="AN38" s="203">
        <v>0</v>
      </c>
      <c r="AO38" s="203">
        <v>175.5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11.01</v>
      </c>
      <c r="E39" s="203">
        <v>0</v>
      </c>
      <c r="F39" s="203">
        <v>0</v>
      </c>
      <c r="G39" s="203">
        <v>17.510000000000002</v>
      </c>
      <c r="H39" s="203">
        <v>0</v>
      </c>
      <c r="I39" s="203">
        <v>0</v>
      </c>
      <c r="J39" s="203">
        <v>15.16</v>
      </c>
      <c r="K39" s="203">
        <v>75.73</v>
      </c>
      <c r="L39" s="203">
        <v>32.409999999999997</v>
      </c>
      <c r="M39" s="203">
        <v>0</v>
      </c>
      <c r="N39" s="203">
        <v>1.1499999999999999</v>
      </c>
      <c r="O39" s="203">
        <v>1.93</v>
      </c>
      <c r="P39" s="203">
        <v>2.64</v>
      </c>
      <c r="Q39" s="203">
        <v>2.41</v>
      </c>
      <c r="R39" s="203">
        <v>5.28</v>
      </c>
      <c r="S39" s="203">
        <v>2.79</v>
      </c>
      <c r="T39" s="203">
        <v>0</v>
      </c>
      <c r="U39" s="203">
        <v>7.25</v>
      </c>
      <c r="V39" s="203">
        <v>2.2400000000000002</v>
      </c>
      <c r="W39" s="203">
        <v>5.87</v>
      </c>
      <c r="X39" s="203">
        <v>18.43</v>
      </c>
      <c r="Y39" s="203">
        <v>0</v>
      </c>
      <c r="Z39" s="203">
        <v>37.01</v>
      </c>
      <c r="AA39" s="203">
        <v>11.37</v>
      </c>
      <c r="AB39" s="203">
        <v>0</v>
      </c>
      <c r="AC39" s="203">
        <v>9.1999999999999993</v>
      </c>
      <c r="AD39" s="203">
        <v>0</v>
      </c>
      <c r="AE39" s="203">
        <v>0</v>
      </c>
      <c r="AF39" s="203">
        <v>0</v>
      </c>
      <c r="AG39" s="203">
        <v>24.91</v>
      </c>
      <c r="AH39" s="203">
        <v>0</v>
      </c>
      <c r="AI39" s="203">
        <v>24.91</v>
      </c>
      <c r="AJ39" s="203">
        <v>0</v>
      </c>
      <c r="AK39" s="203">
        <v>5.41</v>
      </c>
      <c r="AL39" s="203">
        <v>0</v>
      </c>
      <c r="AM39" s="203">
        <v>0</v>
      </c>
      <c r="AN39" s="203">
        <v>0</v>
      </c>
      <c r="AO39" s="203">
        <v>172.8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11.01</v>
      </c>
      <c r="E40" s="203">
        <v>0</v>
      </c>
      <c r="F40" s="203">
        <v>0</v>
      </c>
      <c r="G40" s="203">
        <v>17.510000000000002</v>
      </c>
      <c r="H40" s="203">
        <v>0</v>
      </c>
      <c r="I40" s="203">
        <v>0</v>
      </c>
      <c r="J40" s="203">
        <v>15.16</v>
      </c>
      <c r="K40" s="203">
        <v>75.73</v>
      </c>
      <c r="L40" s="203">
        <v>32.409999999999997</v>
      </c>
      <c r="M40" s="203">
        <v>0</v>
      </c>
      <c r="N40" s="203">
        <v>14.77</v>
      </c>
      <c r="O40" s="203">
        <v>25.63</v>
      </c>
      <c r="P40" s="203">
        <v>37.47</v>
      </c>
      <c r="Q40" s="203">
        <v>2.41</v>
      </c>
      <c r="R40" s="203">
        <v>5.28</v>
      </c>
      <c r="S40" s="203">
        <v>2.79</v>
      </c>
      <c r="T40" s="203">
        <v>0</v>
      </c>
      <c r="U40" s="203">
        <v>7.25</v>
      </c>
      <c r="V40" s="203">
        <v>2.2400000000000002</v>
      </c>
      <c r="W40" s="203">
        <v>5.87</v>
      </c>
      <c r="X40" s="203">
        <v>18.43</v>
      </c>
      <c r="Y40" s="203">
        <v>0</v>
      </c>
      <c r="Z40" s="203">
        <v>37.01</v>
      </c>
      <c r="AA40" s="203">
        <v>11.37</v>
      </c>
      <c r="AB40" s="203">
        <v>0</v>
      </c>
      <c r="AC40" s="203">
        <v>9.1999999999999993</v>
      </c>
      <c r="AD40" s="203">
        <v>0</v>
      </c>
      <c r="AE40" s="203">
        <v>0</v>
      </c>
      <c r="AF40" s="203">
        <v>0</v>
      </c>
      <c r="AG40" s="203">
        <v>24.91</v>
      </c>
      <c r="AH40" s="203">
        <v>0</v>
      </c>
      <c r="AI40" s="203">
        <v>24.91</v>
      </c>
      <c r="AJ40" s="203">
        <v>0</v>
      </c>
      <c r="AK40" s="203">
        <v>5.41</v>
      </c>
      <c r="AL40" s="203">
        <v>0</v>
      </c>
      <c r="AM40" s="203">
        <v>0</v>
      </c>
      <c r="AN40" s="203">
        <v>0</v>
      </c>
      <c r="AO40" s="203">
        <v>172.8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10.98</v>
      </c>
      <c r="E41" s="203">
        <v>0</v>
      </c>
      <c r="F41" s="203">
        <v>0</v>
      </c>
      <c r="G41" s="203">
        <v>17.510000000000002</v>
      </c>
      <c r="H41" s="203">
        <v>0</v>
      </c>
      <c r="I41" s="203">
        <v>0</v>
      </c>
      <c r="J41" s="203">
        <v>15.16</v>
      </c>
      <c r="K41" s="203">
        <v>75.73</v>
      </c>
      <c r="L41" s="203">
        <v>32.409999999999997</v>
      </c>
      <c r="M41" s="203">
        <v>0</v>
      </c>
      <c r="N41" s="203">
        <v>14.77</v>
      </c>
      <c r="O41" s="203">
        <v>25.63</v>
      </c>
      <c r="P41" s="203">
        <v>37.47</v>
      </c>
      <c r="Q41" s="203">
        <v>2.41</v>
      </c>
      <c r="R41" s="203">
        <v>5.28</v>
      </c>
      <c r="S41" s="203">
        <v>2.79</v>
      </c>
      <c r="T41" s="203">
        <v>0</v>
      </c>
      <c r="U41" s="203">
        <v>7.25</v>
      </c>
      <c r="V41" s="203">
        <v>2.2400000000000002</v>
      </c>
      <c r="W41" s="203">
        <v>5.87</v>
      </c>
      <c r="X41" s="203">
        <v>18.43</v>
      </c>
      <c r="Y41" s="203">
        <v>0</v>
      </c>
      <c r="Z41" s="203">
        <v>37.01</v>
      </c>
      <c r="AA41" s="203">
        <v>11.37</v>
      </c>
      <c r="AB41" s="203">
        <v>0</v>
      </c>
      <c r="AC41" s="203">
        <v>9.1999999999999993</v>
      </c>
      <c r="AD41" s="203">
        <v>0</v>
      </c>
      <c r="AE41" s="203">
        <v>0</v>
      </c>
      <c r="AF41" s="203">
        <v>0</v>
      </c>
      <c r="AG41" s="203">
        <v>24.91</v>
      </c>
      <c r="AH41" s="203">
        <v>0</v>
      </c>
      <c r="AI41" s="203">
        <v>24.91</v>
      </c>
      <c r="AJ41" s="203">
        <v>0</v>
      </c>
      <c r="AK41" s="203">
        <v>5.41</v>
      </c>
      <c r="AL41" s="203">
        <v>0</v>
      </c>
      <c r="AM41" s="203">
        <v>0</v>
      </c>
      <c r="AN41" s="203">
        <v>0</v>
      </c>
      <c r="AO41" s="203">
        <v>172.8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10.98</v>
      </c>
      <c r="E42" s="203">
        <v>0</v>
      </c>
      <c r="F42" s="203">
        <v>0</v>
      </c>
      <c r="G42" s="203">
        <v>17.510000000000002</v>
      </c>
      <c r="H42" s="203">
        <v>0</v>
      </c>
      <c r="I42" s="203">
        <v>0</v>
      </c>
      <c r="J42" s="203">
        <v>15.16</v>
      </c>
      <c r="K42" s="203">
        <v>75.73</v>
      </c>
      <c r="L42" s="203">
        <v>32.409999999999997</v>
      </c>
      <c r="M42" s="203">
        <v>0</v>
      </c>
      <c r="N42" s="203">
        <v>14.77</v>
      </c>
      <c r="O42" s="203">
        <v>25.63</v>
      </c>
      <c r="P42" s="203">
        <v>37.47</v>
      </c>
      <c r="Q42" s="203">
        <v>2.41</v>
      </c>
      <c r="R42" s="203">
        <v>5.28</v>
      </c>
      <c r="S42" s="203">
        <v>2.79</v>
      </c>
      <c r="T42" s="203">
        <v>0</v>
      </c>
      <c r="U42" s="203">
        <v>7.25</v>
      </c>
      <c r="V42" s="203">
        <v>2.2400000000000002</v>
      </c>
      <c r="W42" s="203">
        <v>5.87</v>
      </c>
      <c r="X42" s="203">
        <v>18.43</v>
      </c>
      <c r="Y42" s="203">
        <v>0</v>
      </c>
      <c r="Z42" s="203">
        <v>37.01</v>
      </c>
      <c r="AA42" s="203">
        <v>11.37</v>
      </c>
      <c r="AB42" s="203">
        <v>0</v>
      </c>
      <c r="AC42" s="203">
        <v>9.1999999999999993</v>
      </c>
      <c r="AD42" s="203">
        <v>0</v>
      </c>
      <c r="AE42" s="203">
        <v>0</v>
      </c>
      <c r="AF42" s="203">
        <v>0</v>
      </c>
      <c r="AG42" s="203">
        <v>24.91</v>
      </c>
      <c r="AH42" s="203">
        <v>0</v>
      </c>
      <c r="AI42" s="203">
        <v>24.91</v>
      </c>
      <c r="AJ42" s="203">
        <v>0</v>
      </c>
      <c r="AK42" s="203">
        <v>5.41</v>
      </c>
      <c r="AL42" s="203">
        <v>0</v>
      </c>
      <c r="AM42" s="203">
        <v>0</v>
      </c>
      <c r="AN42" s="203">
        <v>0</v>
      </c>
      <c r="AO42" s="203">
        <v>172.8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10.87</v>
      </c>
      <c r="E43" s="203">
        <v>0</v>
      </c>
      <c r="F43" s="203">
        <v>0</v>
      </c>
      <c r="G43" s="203">
        <v>17.510000000000002</v>
      </c>
      <c r="H43" s="203">
        <v>0</v>
      </c>
      <c r="I43" s="203">
        <v>0</v>
      </c>
      <c r="J43" s="203">
        <v>15.16</v>
      </c>
      <c r="K43" s="203">
        <v>75.73</v>
      </c>
      <c r="L43" s="203">
        <v>32.409999999999997</v>
      </c>
      <c r="M43" s="203">
        <v>0</v>
      </c>
      <c r="N43" s="203">
        <v>14.77</v>
      </c>
      <c r="O43" s="203">
        <v>25.63</v>
      </c>
      <c r="P43" s="203">
        <v>37.47</v>
      </c>
      <c r="Q43" s="203">
        <v>2.41</v>
      </c>
      <c r="R43" s="203">
        <v>4.9800000000000004</v>
      </c>
      <c r="S43" s="203">
        <v>2.78</v>
      </c>
      <c r="T43" s="203">
        <v>0</v>
      </c>
      <c r="U43" s="203">
        <v>7.25</v>
      </c>
      <c r="V43" s="203">
        <v>2.2400000000000002</v>
      </c>
      <c r="W43" s="203">
        <v>5.87</v>
      </c>
      <c r="X43" s="203">
        <v>18.43</v>
      </c>
      <c r="Y43" s="203">
        <v>0</v>
      </c>
      <c r="Z43" s="203">
        <v>37.01</v>
      </c>
      <c r="AA43" s="203">
        <v>11.37</v>
      </c>
      <c r="AB43" s="203">
        <v>0</v>
      </c>
      <c r="AC43" s="203">
        <v>9.48</v>
      </c>
      <c r="AD43" s="203">
        <v>0</v>
      </c>
      <c r="AE43" s="203">
        <v>0</v>
      </c>
      <c r="AF43" s="203">
        <v>0</v>
      </c>
      <c r="AG43" s="203">
        <v>24.91</v>
      </c>
      <c r="AH43" s="203">
        <v>0</v>
      </c>
      <c r="AI43" s="203">
        <v>24.91</v>
      </c>
      <c r="AJ43" s="203">
        <v>0</v>
      </c>
      <c r="AK43" s="203">
        <v>5.41</v>
      </c>
      <c r="AL43" s="203">
        <v>0</v>
      </c>
      <c r="AM43" s="203">
        <v>0</v>
      </c>
      <c r="AN43" s="203">
        <v>0</v>
      </c>
      <c r="AO43" s="203">
        <v>172.8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10.87</v>
      </c>
      <c r="E44" s="203">
        <v>0</v>
      </c>
      <c r="F44" s="203">
        <v>0</v>
      </c>
      <c r="G44" s="203">
        <v>17.510000000000002</v>
      </c>
      <c r="H44" s="203">
        <v>0</v>
      </c>
      <c r="I44" s="203">
        <v>0</v>
      </c>
      <c r="J44" s="203">
        <v>15.16</v>
      </c>
      <c r="K44" s="203">
        <v>75.73</v>
      </c>
      <c r="L44" s="203">
        <v>32.409999999999997</v>
      </c>
      <c r="M44" s="203">
        <v>0</v>
      </c>
      <c r="N44" s="203">
        <v>14.77</v>
      </c>
      <c r="O44" s="203">
        <v>25.63</v>
      </c>
      <c r="P44" s="203">
        <v>37.47</v>
      </c>
      <c r="Q44" s="203">
        <v>2.41</v>
      </c>
      <c r="R44" s="203">
        <v>4.9800000000000004</v>
      </c>
      <c r="S44" s="203">
        <v>2.78</v>
      </c>
      <c r="T44" s="203">
        <v>0</v>
      </c>
      <c r="U44" s="203">
        <v>7.25</v>
      </c>
      <c r="V44" s="203">
        <v>2.2400000000000002</v>
      </c>
      <c r="W44" s="203">
        <v>5.87</v>
      </c>
      <c r="X44" s="203">
        <v>18.43</v>
      </c>
      <c r="Y44" s="203">
        <v>0</v>
      </c>
      <c r="Z44" s="203">
        <v>37.01</v>
      </c>
      <c r="AA44" s="203">
        <v>11.37</v>
      </c>
      <c r="AB44" s="203">
        <v>0</v>
      </c>
      <c r="AC44" s="203">
        <v>9.48</v>
      </c>
      <c r="AD44" s="203">
        <v>0</v>
      </c>
      <c r="AE44" s="203">
        <v>0</v>
      </c>
      <c r="AF44" s="203">
        <v>0</v>
      </c>
      <c r="AG44" s="203">
        <v>24.91</v>
      </c>
      <c r="AH44" s="203">
        <v>0</v>
      </c>
      <c r="AI44" s="203">
        <v>24.91</v>
      </c>
      <c r="AJ44" s="203">
        <v>0</v>
      </c>
      <c r="AK44" s="203">
        <v>5.41</v>
      </c>
      <c r="AL44" s="203">
        <v>0</v>
      </c>
      <c r="AM44" s="203">
        <v>0</v>
      </c>
      <c r="AN44" s="203">
        <v>0</v>
      </c>
      <c r="AO44" s="203">
        <v>172.8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10.87</v>
      </c>
      <c r="E45" s="203">
        <v>0</v>
      </c>
      <c r="F45" s="203">
        <v>0</v>
      </c>
      <c r="G45" s="203">
        <v>17.510000000000002</v>
      </c>
      <c r="H45" s="203">
        <v>0</v>
      </c>
      <c r="I45" s="203">
        <v>0</v>
      </c>
      <c r="J45" s="203">
        <v>15.16</v>
      </c>
      <c r="K45" s="203">
        <v>75.73</v>
      </c>
      <c r="L45" s="203">
        <v>32.409999999999997</v>
      </c>
      <c r="M45" s="203">
        <v>0</v>
      </c>
      <c r="N45" s="203">
        <v>14.77</v>
      </c>
      <c r="O45" s="203">
        <v>25.63</v>
      </c>
      <c r="P45" s="203">
        <v>37.47</v>
      </c>
      <c r="Q45" s="203">
        <v>2.21</v>
      </c>
      <c r="R45" s="203">
        <v>4.9800000000000004</v>
      </c>
      <c r="S45" s="203">
        <v>2.78</v>
      </c>
      <c r="T45" s="203">
        <v>0</v>
      </c>
      <c r="U45" s="203">
        <v>7.25</v>
      </c>
      <c r="V45" s="203">
        <v>2.2400000000000002</v>
      </c>
      <c r="W45" s="203">
        <v>5.87</v>
      </c>
      <c r="X45" s="203">
        <v>18.43</v>
      </c>
      <c r="Y45" s="203">
        <v>0</v>
      </c>
      <c r="Z45" s="203">
        <v>37.01</v>
      </c>
      <c r="AA45" s="203">
        <v>11.37</v>
      </c>
      <c r="AB45" s="203">
        <v>0</v>
      </c>
      <c r="AC45" s="203">
        <v>9.48</v>
      </c>
      <c r="AD45" s="203">
        <v>0</v>
      </c>
      <c r="AE45" s="203">
        <v>0</v>
      </c>
      <c r="AF45" s="203">
        <v>0</v>
      </c>
      <c r="AG45" s="203">
        <v>24.91</v>
      </c>
      <c r="AH45" s="203">
        <v>0</v>
      </c>
      <c r="AI45" s="203">
        <v>24.91</v>
      </c>
      <c r="AJ45" s="203">
        <v>0</v>
      </c>
      <c r="AK45" s="203">
        <v>5.41</v>
      </c>
      <c r="AL45" s="203">
        <v>0</v>
      </c>
      <c r="AM45" s="203">
        <v>0</v>
      </c>
      <c r="AN45" s="203">
        <v>0</v>
      </c>
      <c r="AO45" s="203">
        <v>172.8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10.87</v>
      </c>
      <c r="E46" s="203">
        <v>0</v>
      </c>
      <c r="F46" s="203">
        <v>0</v>
      </c>
      <c r="G46" s="203">
        <v>17.510000000000002</v>
      </c>
      <c r="H46" s="203">
        <v>0</v>
      </c>
      <c r="I46" s="203">
        <v>0</v>
      </c>
      <c r="J46" s="203">
        <v>15.16</v>
      </c>
      <c r="K46" s="203">
        <v>75.73</v>
      </c>
      <c r="L46" s="203">
        <v>32.409999999999997</v>
      </c>
      <c r="M46" s="203">
        <v>0</v>
      </c>
      <c r="N46" s="203">
        <v>14.77</v>
      </c>
      <c r="O46" s="203">
        <v>25.63</v>
      </c>
      <c r="P46" s="203">
        <v>37.47</v>
      </c>
      <c r="Q46" s="203">
        <v>2.21</v>
      </c>
      <c r="R46" s="203">
        <v>4.9800000000000004</v>
      </c>
      <c r="S46" s="203">
        <v>2.78</v>
      </c>
      <c r="T46" s="203">
        <v>0</v>
      </c>
      <c r="U46" s="203">
        <v>7.25</v>
      </c>
      <c r="V46" s="203">
        <v>2.2400000000000002</v>
      </c>
      <c r="W46" s="203">
        <v>5.87</v>
      </c>
      <c r="X46" s="203">
        <v>18.43</v>
      </c>
      <c r="Y46" s="203">
        <v>0</v>
      </c>
      <c r="Z46" s="203">
        <v>37.01</v>
      </c>
      <c r="AA46" s="203">
        <v>11.37</v>
      </c>
      <c r="AB46" s="203">
        <v>0</v>
      </c>
      <c r="AC46" s="203">
        <v>9.48</v>
      </c>
      <c r="AD46" s="203">
        <v>0</v>
      </c>
      <c r="AE46" s="203">
        <v>0</v>
      </c>
      <c r="AF46" s="203">
        <v>0</v>
      </c>
      <c r="AG46" s="203">
        <v>24.91</v>
      </c>
      <c r="AH46" s="203">
        <v>0</v>
      </c>
      <c r="AI46" s="203">
        <v>24.91</v>
      </c>
      <c r="AJ46" s="203">
        <v>0</v>
      </c>
      <c r="AK46" s="203">
        <v>5.41</v>
      </c>
      <c r="AL46" s="203">
        <v>0</v>
      </c>
      <c r="AM46" s="203">
        <v>0</v>
      </c>
      <c r="AN46" s="203">
        <v>0</v>
      </c>
      <c r="AO46" s="203">
        <v>172.8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10.79</v>
      </c>
      <c r="E47" s="203">
        <v>0</v>
      </c>
      <c r="F47" s="203">
        <v>0</v>
      </c>
      <c r="G47" s="203">
        <v>17.510000000000002</v>
      </c>
      <c r="H47" s="203">
        <v>0</v>
      </c>
      <c r="I47" s="203">
        <v>0</v>
      </c>
      <c r="J47" s="203">
        <v>15.16</v>
      </c>
      <c r="K47" s="203">
        <v>75.73</v>
      </c>
      <c r="L47" s="203">
        <v>32.409999999999997</v>
      </c>
      <c r="M47" s="203">
        <v>0</v>
      </c>
      <c r="N47" s="203">
        <v>14.77</v>
      </c>
      <c r="O47" s="203">
        <v>25.63</v>
      </c>
      <c r="P47" s="203">
        <v>7.53</v>
      </c>
      <c r="Q47" s="203">
        <v>2.21</v>
      </c>
      <c r="R47" s="203">
        <v>4.2300000000000004</v>
      </c>
      <c r="S47" s="203">
        <v>2.72</v>
      </c>
      <c r="T47" s="203">
        <v>0</v>
      </c>
      <c r="U47" s="203">
        <v>7.25</v>
      </c>
      <c r="V47" s="203">
        <v>1.1399999999999999</v>
      </c>
      <c r="W47" s="203">
        <v>3.58</v>
      </c>
      <c r="X47" s="203">
        <v>11.5</v>
      </c>
      <c r="Y47" s="203">
        <v>0</v>
      </c>
      <c r="Z47" s="203">
        <v>37.01</v>
      </c>
      <c r="AA47" s="203">
        <v>11.37</v>
      </c>
      <c r="AB47" s="203">
        <v>0</v>
      </c>
      <c r="AC47" s="203">
        <v>10.24</v>
      </c>
      <c r="AD47" s="203">
        <v>0</v>
      </c>
      <c r="AE47" s="203">
        <v>0</v>
      </c>
      <c r="AF47" s="203">
        <v>0</v>
      </c>
      <c r="AG47" s="203">
        <v>24.91</v>
      </c>
      <c r="AH47" s="203">
        <v>0</v>
      </c>
      <c r="AI47" s="203">
        <v>24.91</v>
      </c>
      <c r="AJ47" s="203">
        <v>0</v>
      </c>
      <c r="AK47" s="203">
        <v>5.41</v>
      </c>
      <c r="AL47" s="203">
        <v>0</v>
      </c>
      <c r="AM47" s="203">
        <v>0</v>
      </c>
      <c r="AN47" s="203">
        <v>0</v>
      </c>
      <c r="AO47" s="203">
        <v>172.8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10.79</v>
      </c>
      <c r="E48" s="203">
        <v>0</v>
      </c>
      <c r="F48" s="203">
        <v>0</v>
      </c>
      <c r="G48" s="203">
        <v>17.510000000000002</v>
      </c>
      <c r="H48" s="203">
        <v>0</v>
      </c>
      <c r="I48" s="203">
        <v>0</v>
      </c>
      <c r="J48" s="203">
        <v>15.16</v>
      </c>
      <c r="K48" s="203">
        <v>75.73</v>
      </c>
      <c r="L48" s="203">
        <v>32.409999999999997</v>
      </c>
      <c r="M48" s="203">
        <v>0</v>
      </c>
      <c r="N48" s="203">
        <v>14.77</v>
      </c>
      <c r="O48" s="203">
        <v>25.63</v>
      </c>
      <c r="P48" s="203">
        <v>7.53</v>
      </c>
      <c r="Q48" s="203">
        <v>2.21</v>
      </c>
      <c r="R48" s="203">
        <v>4.2300000000000004</v>
      </c>
      <c r="S48" s="203">
        <v>2.72</v>
      </c>
      <c r="T48" s="203">
        <v>0</v>
      </c>
      <c r="U48" s="203">
        <v>7.25</v>
      </c>
      <c r="V48" s="203">
        <v>1.1399999999999999</v>
      </c>
      <c r="W48" s="203">
        <v>3.58</v>
      </c>
      <c r="X48" s="203">
        <v>11.5</v>
      </c>
      <c r="Y48" s="203">
        <v>0</v>
      </c>
      <c r="Z48" s="203">
        <v>37.01</v>
      </c>
      <c r="AA48" s="203">
        <v>11.37</v>
      </c>
      <c r="AB48" s="203">
        <v>0</v>
      </c>
      <c r="AC48" s="203">
        <v>10.24</v>
      </c>
      <c r="AD48" s="203">
        <v>0</v>
      </c>
      <c r="AE48" s="203">
        <v>0</v>
      </c>
      <c r="AF48" s="203">
        <v>0</v>
      </c>
      <c r="AG48" s="203">
        <v>24.91</v>
      </c>
      <c r="AH48" s="203">
        <v>0</v>
      </c>
      <c r="AI48" s="203">
        <v>24.91</v>
      </c>
      <c r="AJ48" s="203">
        <v>0</v>
      </c>
      <c r="AK48" s="203">
        <v>5.41</v>
      </c>
      <c r="AL48" s="203">
        <v>0</v>
      </c>
      <c r="AM48" s="203">
        <v>0</v>
      </c>
      <c r="AN48" s="203">
        <v>0</v>
      </c>
      <c r="AO48" s="203">
        <v>172.8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10.79</v>
      </c>
      <c r="E49" s="203">
        <v>0</v>
      </c>
      <c r="F49" s="203">
        <v>0</v>
      </c>
      <c r="G49" s="203">
        <v>17.510000000000002</v>
      </c>
      <c r="H49" s="203">
        <v>0</v>
      </c>
      <c r="I49" s="203">
        <v>0</v>
      </c>
      <c r="J49" s="203">
        <v>15.16</v>
      </c>
      <c r="K49" s="203">
        <v>75.73</v>
      </c>
      <c r="L49" s="203">
        <v>32.409999999999997</v>
      </c>
      <c r="M49" s="203">
        <v>0</v>
      </c>
      <c r="N49" s="203">
        <v>14.77</v>
      </c>
      <c r="O49" s="203">
        <v>12.67</v>
      </c>
      <c r="P49" s="203">
        <v>5.31</v>
      </c>
      <c r="Q49" s="203">
        <v>2.21</v>
      </c>
      <c r="R49" s="203">
        <v>4.2300000000000004</v>
      </c>
      <c r="S49" s="203">
        <v>2.72</v>
      </c>
      <c r="T49" s="203">
        <v>0</v>
      </c>
      <c r="U49" s="203">
        <v>7.25</v>
      </c>
      <c r="V49" s="203">
        <v>1.1399999999999999</v>
      </c>
      <c r="W49" s="203">
        <v>3.58</v>
      </c>
      <c r="X49" s="203">
        <v>11.5</v>
      </c>
      <c r="Y49" s="203">
        <v>0</v>
      </c>
      <c r="Z49" s="203">
        <v>37.01</v>
      </c>
      <c r="AA49" s="203">
        <v>11.37</v>
      </c>
      <c r="AB49" s="203">
        <v>0</v>
      </c>
      <c r="AC49" s="203">
        <v>10.24</v>
      </c>
      <c r="AD49" s="203">
        <v>0</v>
      </c>
      <c r="AE49" s="203">
        <v>0</v>
      </c>
      <c r="AF49" s="203">
        <v>0</v>
      </c>
      <c r="AG49" s="203">
        <v>24.91</v>
      </c>
      <c r="AH49" s="203">
        <v>0</v>
      </c>
      <c r="AI49" s="203">
        <v>24.91</v>
      </c>
      <c r="AJ49" s="203">
        <v>0</v>
      </c>
      <c r="AK49" s="203">
        <v>5.41</v>
      </c>
      <c r="AL49" s="203">
        <v>0</v>
      </c>
      <c r="AM49" s="203">
        <v>0</v>
      </c>
      <c r="AN49" s="203">
        <v>0</v>
      </c>
      <c r="AO49" s="203">
        <v>172.8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10.71</v>
      </c>
      <c r="E50" s="203">
        <v>0</v>
      </c>
      <c r="F50" s="203">
        <v>0</v>
      </c>
      <c r="G50" s="203">
        <v>17.510000000000002</v>
      </c>
      <c r="H50" s="203">
        <v>0</v>
      </c>
      <c r="I50" s="203">
        <v>0</v>
      </c>
      <c r="J50" s="203">
        <v>15.16</v>
      </c>
      <c r="K50" s="203">
        <v>75.73</v>
      </c>
      <c r="L50" s="203">
        <v>32.409999999999997</v>
      </c>
      <c r="M50" s="203">
        <v>0</v>
      </c>
      <c r="N50" s="203">
        <v>14.77</v>
      </c>
      <c r="O50" s="203">
        <v>12.67</v>
      </c>
      <c r="P50" s="203">
        <v>5.31</v>
      </c>
      <c r="Q50" s="203">
        <v>2.21</v>
      </c>
      <c r="R50" s="203">
        <v>4.2300000000000004</v>
      </c>
      <c r="S50" s="203">
        <v>2.72</v>
      </c>
      <c r="T50" s="203">
        <v>0</v>
      </c>
      <c r="U50" s="203">
        <v>7.25</v>
      </c>
      <c r="V50" s="203">
        <v>1.1399999999999999</v>
      </c>
      <c r="W50" s="203">
        <v>3.58</v>
      </c>
      <c r="X50" s="203">
        <v>11.5</v>
      </c>
      <c r="Y50" s="203">
        <v>0</v>
      </c>
      <c r="Z50" s="203">
        <v>37.01</v>
      </c>
      <c r="AA50" s="203">
        <v>11.37</v>
      </c>
      <c r="AB50" s="203">
        <v>0</v>
      </c>
      <c r="AC50" s="203">
        <v>10.24</v>
      </c>
      <c r="AD50" s="203">
        <v>0</v>
      </c>
      <c r="AE50" s="203">
        <v>0</v>
      </c>
      <c r="AF50" s="203">
        <v>0</v>
      </c>
      <c r="AG50" s="203">
        <v>24.91</v>
      </c>
      <c r="AH50" s="203">
        <v>0</v>
      </c>
      <c r="AI50" s="203">
        <v>24.91</v>
      </c>
      <c r="AJ50" s="203">
        <v>0</v>
      </c>
      <c r="AK50" s="203">
        <v>5.41</v>
      </c>
      <c r="AL50" s="203">
        <v>0</v>
      </c>
      <c r="AM50" s="203">
        <v>0</v>
      </c>
      <c r="AN50" s="203">
        <v>0</v>
      </c>
      <c r="AO50" s="203">
        <v>172.8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10.71</v>
      </c>
      <c r="E51" s="203">
        <v>0</v>
      </c>
      <c r="F51" s="203">
        <v>0</v>
      </c>
      <c r="G51" s="203">
        <v>17.510000000000002</v>
      </c>
      <c r="H51" s="203">
        <v>0</v>
      </c>
      <c r="I51" s="203">
        <v>0</v>
      </c>
      <c r="J51" s="203">
        <v>15.16</v>
      </c>
      <c r="K51" s="203">
        <v>75.73</v>
      </c>
      <c r="L51" s="203">
        <v>32.409999999999997</v>
      </c>
      <c r="M51" s="203">
        <v>0</v>
      </c>
      <c r="N51" s="203">
        <v>14.77</v>
      </c>
      <c r="O51" s="203">
        <v>12.67</v>
      </c>
      <c r="P51" s="203">
        <v>5.31</v>
      </c>
      <c r="Q51" s="203">
        <v>2.21</v>
      </c>
      <c r="R51" s="203">
        <v>4.2300000000000004</v>
      </c>
      <c r="S51" s="203">
        <v>2.72</v>
      </c>
      <c r="T51" s="203">
        <v>0</v>
      </c>
      <c r="U51" s="203">
        <v>7.25</v>
      </c>
      <c r="V51" s="203">
        <v>1.1399999999999999</v>
      </c>
      <c r="W51" s="203">
        <v>3.58</v>
      </c>
      <c r="X51" s="203">
        <v>11.5</v>
      </c>
      <c r="Y51" s="203">
        <v>0</v>
      </c>
      <c r="Z51" s="203">
        <v>37.01</v>
      </c>
      <c r="AA51" s="203">
        <v>11.37</v>
      </c>
      <c r="AB51" s="203">
        <v>0</v>
      </c>
      <c r="AC51" s="203">
        <v>11.06</v>
      </c>
      <c r="AD51" s="203">
        <v>0</v>
      </c>
      <c r="AE51" s="203">
        <v>0</v>
      </c>
      <c r="AF51" s="203">
        <v>0</v>
      </c>
      <c r="AG51" s="203">
        <v>24.91</v>
      </c>
      <c r="AH51" s="203">
        <v>0</v>
      </c>
      <c r="AI51" s="203">
        <v>24.91</v>
      </c>
      <c r="AJ51" s="203">
        <v>0</v>
      </c>
      <c r="AK51" s="203">
        <v>4.51</v>
      </c>
      <c r="AL51" s="203">
        <v>0</v>
      </c>
      <c r="AM51" s="203">
        <v>0</v>
      </c>
      <c r="AN51" s="203">
        <v>0</v>
      </c>
      <c r="AO51" s="203">
        <v>170.1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10.5</v>
      </c>
      <c r="E52" s="203">
        <v>0</v>
      </c>
      <c r="F52" s="203">
        <v>0</v>
      </c>
      <c r="G52" s="203">
        <v>17.510000000000002</v>
      </c>
      <c r="H52" s="203">
        <v>0</v>
      </c>
      <c r="I52" s="203">
        <v>0</v>
      </c>
      <c r="J52" s="203">
        <v>15.16</v>
      </c>
      <c r="K52" s="203">
        <v>75.73</v>
      </c>
      <c r="L52" s="203">
        <v>32.409999999999997</v>
      </c>
      <c r="M52" s="203">
        <v>0</v>
      </c>
      <c r="N52" s="203">
        <v>14.77</v>
      </c>
      <c r="O52" s="203">
        <v>12.67</v>
      </c>
      <c r="P52" s="203">
        <v>5.31</v>
      </c>
      <c r="Q52" s="203">
        <v>2.21</v>
      </c>
      <c r="R52" s="203">
        <v>4.2300000000000004</v>
      </c>
      <c r="S52" s="203">
        <v>2.72</v>
      </c>
      <c r="T52" s="203">
        <v>0</v>
      </c>
      <c r="U52" s="203">
        <v>7.25</v>
      </c>
      <c r="V52" s="203">
        <v>1.1399999999999999</v>
      </c>
      <c r="W52" s="203">
        <v>3.58</v>
      </c>
      <c r="X52" s="203">
        <v>11.5</v>
      </c>
      <c r="Y52" s="203">
        <v>0</v>
      </c>
      <c r="Z52" s="203">
        <v>37.01</v>
      </c>
      <c r="AA52" s="203">
        <v>11.37</v>
      </c>
      <c r="AB52" s="203">
        <v>0</v>
      </c>
      <c r="AC52" s="203">
        <v>11.06</v>
      </c>
      <c r="AD52" s="203">
        <v>0</v>
      </c>
      <c r="AE52" s="203">
        <v>0</v>
      </c>
      <c r="AF52" s="203">
        <v>0</v>
      </c>
      <c r="AG52" s="203">
        <v>24.91</v>
      </c>
      <c r="AH52" s="203">
        <v>0</v>
      </c>
      <c r="AI52" s="203">
        <v>24.91</v>
      </c>
      <c r="AJ52" s="203">
        <v>0</v>
      </c>
      <c r="AK52" s="203">
        <v>4.51</v>
      </c>
      <c r="AL52" s="203">
        <v>0</v>
      </c>
      <c r="AM52" s="203">
        <v>0</v>
      </c>
      <c r="AN52" s="203">
        <v>0</v>
      </c>
      <c r="AO52" s="203">
        <v>170.1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10.5</v>
      </c>
      <c r="E53" s="203">
        <v>0</v>
      </c>
      <c r="F53" s="203">
        <v>0</v>
      </c>
      <c r="G53" s="203">
        <v>17.510000000000002</v>
      </c>
      <c r="H53" s="203">
        <v>0</v>
      </c>
      <c r="I53" s="203">
        <v>0</v>
      </c>
      <c r="J53" s="203">
        <v>15.16</v>
      </c>
      <c r="K53" s="203">
        <v>75.73</v>
      </c>
      <c r="L53" s="203">
        <v>32.409999999999997</v>
      </c>
      <c r="M53" s="203">
        <v>0</v>
      </c>
      <c r="N53" s="203">
        <v>14.77</v>
      </c>
      <c r="O53" s="203">
        <v>12.64</v>
      </c>
      <c r="P53" s="203">
        <v>5.31</v>
      </c>
      <c r="Q53" s="203">
        <v>2.21</v>
      </c>
      <c r="R53" s="203">
        <v>4.2300000000000004</v>
      </c>
      <c r="S53" s="203">
        <v>2.72</v>
      </c>
      <c r="T53" s="203">
        <v>0</v>
      </c>
      <c r="U53" s="203">
        <v>7.25</v>
      </c>
      <c r="V53" s="203">
        <v>1.1399999999999999</v>
      </c>
      <c r="W53" s="203">
        <v>3.58</v>
      </c>
      <c r="X53" s="203">
        <v>11.5</v>
      </c>
      <c r="Y53" s="203">
        <v>0</v>
      </c>
      <c r="Z53" s="203">
        <v>37.01</v>
      </c>
      <c r="AA53" s="203">
        <v>11.37</v>
      </c>
      <c r="AB53" s="203">
        <v>0</v>
      </c>
      <c r="AC53" s="203">
        <v>11.06</v>
      </c>
      <c r="AD53" s="203">
        <v>0</v>
      </c>
      <c r="AE53" s="203">
        <v>0</v>
      </c>
      <c r="AF53" s="203">
        <v>0</v>
      </c>
      <c r="AG53" s="203">
        <v>24.91</v>
      </c>
      <c r="AH53" s="203">
        <v>0</v>
      </c>
      <c r="AI53" s="203">
        <v>24.91</v>
      </c>
      <c r="AJ53" s="203">
        <v>0</v>
      </c>
      <c r="AK53" s="203">
        <v>4.51</v>
      </c>
      <c r="AL53" s="203">
        <v>0</v>
      </c>
      <c r="AM53" s="203">
        <v>0</v>
      </c>
      <c r="AN53" s="203">
        <v>0</v>
      </c>
      <c r="AO53" s="203">
        <v>170.1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10.5</v>
      </c>
      <c r="E54" s="203">
        <v>0</v>
      </c>
      <c r="F54" s="203">
        <v>0</v>
      </c>
      <c r="G54" s="203">
        <v>17.510000000000002</v>
      </c>
      <c r="H54" s="203">
        <v>0</v>
      </c>
      <c r="I54" s="203">
        <v>0</v>
      </c>
      <c r="J54" s="203">
        <v>15.16</v>
      </c>
      <c r="K54" s="203">
        <v>75.73</v>
      </c>
      <c r="L54" s="203">
        <v>32.409999999999997</v>
      </c>
      <c r="M54" s="203">
        <v>0</v>
      </c>
      <c r="N54" s="203">
        <v>14.77</v>
      </c>
      <c r="O54" s="203">
        <v>12.64</v>
      </c>
      <c r="P54" s="203">
        <v>5.31</v>
      </c>
      <c r="Q54" s="203">
        <v>2.21</v>
      </c>
      <c r="R54" s="203">
        <v>4.2300000000000004</v>
      </c>
      <c r="S54" s="203">
        <v>2.72</v>
      </c>
      <c r="T54" s="203">
        <v>0</v>
      </c>
      <c r="U54" s="203">
        <v>7.25</v>
      </c>
      <c r="V54" s="203">
        <v>1.1399999999999999</v>
      </c>
      <c r="W54" s="203">
        <v>3.58</v>
      </c>
      <c r="X54" s="203">
        <v>11.5</v>
      </c>
      <c r="Y54" s="203">
        <v>0</v>
      </c>
      <c r="Z54" s="203">
        <v>37.01</v>
      </c>
      <c r="AA54" s="203">
        <v>11.37</v>
      </c>
      <c r="AB54" s="203">
        <v>0</v>
      </c>
      <c r="AC54" s="203">
        <v>11.06</v>
      </c>
      <c r="AD54" s="203">
        <v>0</v>
      </c>
      <c r="AE54" s="203">
        <v>0</v>
      </c>
      <c r="AF54" s="203">
        <v>0</v>
      </c>
      <c r="AG54" s="203">
        <v>24.91</v>
      </c>
      <c r="AH54" s="203">
        <v>0</v>
      </c>
      <c r="AI54" s="203">
        <v>24.91</v>
      </c>
      <c r="AJ54" s="203">
        <v>0</v>
      </c>
      <c r="AK54" s="203">
        <v>4.51</v>
      </c>
      <c r="AL54" s="203">
        <v>0</v>
      </c>
      <c r="AM54" s="203">
        <v>0</v>
      </c>
      <c r="AN54" s="203">
        <v>0</v>
      </c>
      <c r="AO54" s="203">
        <v>170.1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10.5</v>
      </c>
      <c r="E55" s="203">
        <v>0</v>
      </c>
      <c r="F55" s="203">
        <v>0</v>
      </c>
      <c r="G55" s="203">
        <v>17.510000000000002</v>
      </c>
      <c r="H55" s="203">
        <v>0</v>
      </c>
      <c r="I55" s="203">
        <v>0</v>
      </c>
      <c r="J55" s="203">
        <v>15.16</v>
      </c>
      <c r="K55" s="203">
        <v>75.73</v>
      </c>
      <c r="L55" s="203">
        <v>32.409999999999997</v>
      </c>
      <c r="M55" s="203">
        <v>0</v>
      </c>
      <c r="N55" s="203">
        <v>14.77</v>
      </c>
      <c r="O55" s="203">
        <v>13.31</v>
      </c>
      <c r="P55" s="203">
        <v>5.38</v>
      </c>
      <c r="Q55" s="203">
        <v>2.21</v>
      </c>
      <c r="R55" s="203">
        <v>4.2300000000000004</v>
      </c>
      <c r="S55" s="203">
        <v>2.72</v>
      </c>
      <c r="T55" s="203">
        <v>0</v>
      </c>
      <c r="U55" s="203">
        <v>7.25</v>
      </c>
      <c r="V55" s="203">
        <v>1.1399999999999999</v>
      </c>
      <c r="W55" s="203">
        <v>3.58</v>
      </c>
      <c r="X55" s="203">
        <v>11.5</v>
      </c>
      <c r="Y55" s="203">
        <v>0</v>
      </c>
      <c r="Z55" s="203">
        <v>37.01</v>
      </c>
      <c r="AA55" s="203">
        <v>11.37</v>
      </c>
      <c r="AB55" s="203">
        <v>0</v>
      </c>
      <c r="AC55" s="203">
        <v>11.06</v>
      </c>
      <c r="AD55" s="203">
        <v>0</v>
      </c>
      <c r="AE55" s="203">
        <v>0</v>
      </c>
      <c r="AF55" s="203">
        <v>0</v>
      </c>
      <c r="AG55" s="203">
        <v>24.91</v>
      </c>
      <c r="AH55" s="203">
        <v>0</v>
      </c>
      <c r="AI55" s="203">
        <v>24.91</v>
      </c>
      <c r="AJ55" s="203">
        <v>0</v>
      </c>
      <c r="AK55" s="203">
        <v>4.51</v>
      </c>
      <c r="AL55" s="203">
        <v>0</v>
      </c>
      <c r="AM55" s="203">
        <v>0</v>
      </c>
      <c r="AN55" s="203">
        <v>0</v>
      </c>
      <c r="AO55" s="203">
        <v>170.1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10.5</v>
      </c>
      <c r="E56" s="203">
        <v>0</v>
      </c>
      <c r="F56" s="203">
        <v>0</v>
      </c>
      <c r="G56" s="203">
        <v>17.510000000000002</v>
      </c>
      <c r="H56" s="203">
        <v>0</v>
      </c>
      <c r="I56" s="203">
        <v>0</v>
      </c>
      <c r="J56" s="203">
        <v>15.16</v>
      </c>
      <c r="K56" s="203">
        <v>75.73</v>
      </c>
      <c r="L56" s="203">
        <v>32.409999999999997</v>
      </c>
      <c r="M56" s="203">
        <v>0</v>
      </c>
      <c r="N56" s="203">
        <v>14.77</v>
      </c>
      <c r="O56" s="203">
        <v>13.31</v>
      </c>
      <c r="P56" s="203">
        <v>5.38</v>
      </c>
      <c r="Q56" s="203">
        <v>2.21</v>
      </c>
      <c r="R56" s="203">
        <v>4.2300000000000004</v>
      </c>
      <c r="S56" s="203">
        <v>2.72</v>
      </c>
      <c r="T56" s="203">
        <v>0</v>
      </c>
      <c r="U56" s="203">
        <v>7.25</v>
      </c>
      <c r="V56" s="203">
        <v>1.1399999999999999</v>
      </c>
      <c r="W56" s="203">
        <v>3.58</v>
      </c>
      <c r="X56" s="203">
        <v>11.5</v>
      </c>
      <c r="Y56" s="203">
        <v>0</v>
      </c>
      <c r="Z56" s="203">
        <v>37.01</v>
      </c>
      <c r="AA56" s="203">
        <v>11.37</v>
      </c>
      <c r="AB56" s="203">
        <v>0</v>
      </c>
      <c r="AC56" s="203">
        <v>11.06</v>
      </c>
      <c r="AD56" s="203">
        <v>0</v>
      </c>
      <c r="AE56" s="203">
        <v>0</v>
      </c>
      <c r="AF56" s="203">
        <v>0</v>
      </c>
      <c r="AG56" s="203">
        <v>24.91</v>
      </c>
      <c r="AH56" s="203">
        <v>0</v>
      </c>
      <c r="AI56" s="203">
        <v>24.91</v>
      </c>
      <c r="AJ56" s="203">
        <v>0</v>
      </c>
      <c r="AK56" s="203">
        <v>4.51</v>
      </c>
      <c r="AL56" s="203">
        <v>0</v>
      </c>
      <c r="AM56" s="203">
        <v>0</v>
      </c>
      <c r="AN56" s="203">
        <v>0</v>
      </c>
      <c r="AO56" s="203">
        <v>170.1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10.5</v>
      </c>
      <c r="E57" s="203">
        <v>0</v>
      </c>
      <c r="F57" s="203">
        <v>0</v>
      </c>
      <c r="G57" s="203">
        <v>17.510000000000002</v>
      </c>
      <c r="H57" s="203">
        <v>0</v>
      </c>
      <c r="I57" s="203">
        <v>0</v>
      </c>
      <c r="J57" s="203">
        <v>15.16</v>
      </c>
      <c r="K57" s="203">
        <v>75.73</v>
      </c>
      <c r="L57" s="203">
        <v>32.409999999999997</v>
      </c>
      <c r="M57" s="203">
        <v>0</v>
      </c>
      <c r="N57" s="203">
        <v>14.77</v>
      </c>
      <c r="O57" s="203">
        <v>13.31</v>
      </c>
      <c r="P57" s="203">
        <v>5.38</v>
      </c>
      <c r="Q57" s="203">
        <v>2.21</v>
      </c>
      <c r="R57" s="203">
        <v>4.2300000000000004</v>
      </c>
      <c r="S57" s="203">
        <v>2.72</v>
      </c>
      <c r="T57" s="203">
        <v>0</v>
      </c>
      <c r="U57" s="203">
        <v>7.25</v>
      </c>
      <c r="V57" s="203">
        <v>1.1399999999999999</v>
      </c>
      <c r="W57" s="203">
        <v>3.58</v>
      </c>
      <c r="X57" s="203">
        <v>11.5</v>
      </c>
      <c r="Y57" s="203">
        <v>0</v>
      </c>
      <c r="Z57" s="203">
        <v>37.01</v>
      </c>
      <c r="AA57" s="203">
        <v>11.37</v>
      </c>
      <c r="AB57" s="203">
        <v>0</v>
      </c>
      <c r="AC57" s="203">
        <v>11.06</v>
      </c>
      <c r="AD57" s="203">
        <v>0</v>
      </c>
      <c r="AE57" s="203">
        <v>0</v>
      </c>
      <c r="AF57" s="203">
        <v>0</v>
      </c>
      <c r="AG57" s="203">
        <v>24.91</v>
      </c>
      <c r="AH57" s="203">
        <v>0</v>
      </c>
      <c r="AI57" s="203">
        <v>24.91</v>
      </c>
      <c r="AJ57" s="203">
        <v>0</v>
      </c>
      <c r="AK57" s="203">
        <v>4.51</v>
      </c>
      <c r="AL57" s="203">
        <v>0</v>
      </c>
      <c r="AM57" s="203">
        <v>0</v>
      </c>
      <c r="AN57" s="203">
        <v>0</v>
      </c>
      <c r="AO57" s="203">
        <v>170.1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10.5</v>
      </c>
      <c r="E58" s="203">
        <v>0</v>
      </c>
      <c r="F58" s="203">
        <v>0</v>
      </c>
      <c r="G58" s="203">
        <v>17.510000000000002</v>
      </c>
      <c r="H58" s="203">
        <v>0</v>
      </c>
      <c r="I58" s="203">
        <v>0</v>
      </c>
      <c r="J58" s="203">
        <v>15.16</v>
      </c>
      <c r="K58" s="203">
        <v>75.73</v>
      </c>
      <c r="L58" s="203">
        <v>32.409999999999997</v>
      </c>
      <c r="M58" s="203">
        <v>0</v>
      </c>
      <c r="N58" s="203">
        <v>14.77</v>
      </c>
      <c r="O58" s="203">
        <v>13.31</v>
      </c>
      <c r="P58" s="203">
        <v>5.38</v>
      </c>
      <c r="Q58" s="203">
        <v>2.21</v>
      </c>
      <c r="R58" s="203">
        <v>4.2300000000000004</v>
      </c>
      <c r="S58" s="203">
        <v>2.72</v>
      </c>
      <c r="T58" s="203">
        <v>0</v>
      </c>
      <c r="U58" s="203">
        <v>7.25</v>
      </c>
      <c r="V58" s="203">
        <v>1.1399999999999999</v>
      </c>
      <c r="W58" s="203">
        <v>3.58</v>
      </c>
      <c r="X58" s="203">
        <v>11.5</v>
      </c>
      <c r="Y58" s="203">
        <v>0</v>
      </c>
      <c r="Z58" s="203">
        <v>37.01</v>
      </c>
      <c r="AA58" s="203">
        <v>11.37</v>
      </c>
      <c r="AB58" s="203">
        <v>0</v>
      </c>
      <c r="AC58" s="203">
        <v>11.06</v>
      </c>
      <c r="AD58" s="203">
        <v>0</v>
      </c>
      <c r="AE58" s="203">
        <v>0</v>
      </c>
      <c r="AF58" s="203">
        <v>0</v>
      </c>
      <c r="AG58" s="203">
        <v>24.91</v>
      </c>
      <c r="AH58" s="203">
        <v>0</v>
      </c>
      <c r="AI58" s="203">
        <v>24.91</v>
      </c>
      <c r="AJ58" s="203">
        <v>0</v>
      </c>
      <c r="AK58" s="203">
        <v>4.51</v>
      </c>
      <c r="AL58" s="203">
        <v>0</v>
      </c>
      <c r="AM58" s="203">
        <v>0</v>
      </c>
      <c r="AN58" s="203">
        <v>0</v>
      </c>
      <c r="AO58" s="203">
        <v>170.1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10.5</v>
      </c>
      <c r="E59" s="203">
        <v>0</v>
      </c>
      <c r="F59" s="203">
        <v>0</v>
      </c>
      <c r="G59" s="203">
        <v>17.510000000000002</v>
      </c>
      <c r="H59" s="203">
        <v>0</v>
      </c>
      <c r="I59" s="203">
        <v>0</v>
      </c>
      <c r="J59" s="203">
        <v>15.16</v>
      </c>
      <c r="K59" s="203">
        <v>75.73</v>
      </c>
      <c r="L59" s="203">
        <v>32.409999999999997</v>
      </c>
      <c r="M59" s="203">
        <v>0</v>
      </c>
      <c r="N59" s="203">
        <v>14.77</v>
      </c>
      <c r="O59" s="203">
        <v>13.33</v>
      </c>
      <c r="P59" s="203">
        <v>5.37</v>
      </c>
      <c r="Q59" s="203">
        <v>2.21</v>
      </c>
      <c r="R59" s="203">
        <v>4.2300000000000004</v>
      </c>
      <c r="S59" s="203">
        <v>2.72</v>
      </c>
      <c r="T59" s="203">
        <v>0</v>
      </c>
      <c r="U59" s="203">
        <v>7.25</v>
      </c>
      <c r="V59" s="203">
        <v>1.1399999999999999</v>
      </c>
      <c r="W59" s="203">
        <v>3.58</v>
      </c>
      <c r="X59" s="203">
        <v>11.5</v>
      </c>
      <c r="Y59" s="203">
        <v>0</v>
      </c>
      <c r="Z59" s="203">
        <v>37.01</v>
      </c>
      <c r="AA59" s="203">
        <v>11.37</v>
      </c>
      <c r="AB59" s="203">
        <v>0</v>
      </c>
      <c r="AC59" s="203">
        <v>11.06</v>
      </c>
      <c r="AD59" s="203">
        <v>0</v>
      </c>
      <c r="AE59" s="203">
        <v>0</v>
      </c>
      <c r="AF59" s="203">
        <v>0</v>
      </c>
      <c r="AG59" s="203">
        <v>24.91</v>
      </c>
      <c r="AH59" s="203">
        <v>0</v>
      </c>
      <c r="AI59" s="203">
        <v>24.91</v>
      </c>
      <c r="AJ59" s="203">
        <v>0</v>
      </c>
      <c r="AK59" s="203">
        <v>4.51</v>
      </c>
      <c r="AL59" s="203">
        <v>0</v>
      </c>
      <c r="AM59" s="203">
        <v>0</v>
      </c>
      <c r="AN59" s="203">
        <v>0</v>
      </c>
      <c r="AO59" s="203">
        <v>170.1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10.5</v>
      </c>
      <c r="E60" s="203">
        <v>0</v>
      </c>
      <c r="F60" s="203">
        <v>0</v>
      </c>
      <c r="G60" s="203">
        <v>17.510000000000002</v>
      </c>
      <c r="H60" s="203">
        <v>0</v>
      </c>
      <c r="I60" s="203">
        <v>0</v>
      </c>
      <c r="J60" s="203">
        <v>15.16</v>
      </c>
      <c r="K60" s="203">
        <v>75.73</v>
      </c>
      <c r="L60" s="203">
        <v>32.409999999999997</v>
      </c>
      <c r="M60" s="203">
        <v>0</v>
      </c>
      <c r="N60" s="203">
        <v>14.77</v>
      </c>
      <c r="O60" s="203">
        <v>13.33</v>
      </c>
      <c r="P60" s="203">
        <v>5.37</v>
      </c>
      <c r="Q60" s="203">
        <v>2.21</v>
      </c>
      <c r="R60" s="203">
        <v>4.2300000000000004</v>
      </c>
      <c r="S60" s="203">
        <v>2.72</v>
      </c>
      <c r="T60" s="203">
        <v>0</v>
      </c>
      <c r="U60" s="203">
        <v>7.25</v>
      </c>
      <c r="V60" s="203">
        <v>1.1399999999999999</v>
      </c>
      <c r="W60" s="203">
        <v>3.58</v>
      </c>
      <c r="X60" s="203">
        <v>11.5</v>
      </c>
      <c r="Y60" s="203">
        <v>0</v>
      </c>
      <c r="Z60" s="203">
        <v>37.01</v>
      </c>
      <c r="AA60" s="203">
        <v>11.37</v>
      </c>
      <c r="AB60" s="203">
        <v>0</v>
      </c>
      <c r="AC60" s="203">
        <v>11.06</v>
      </c>
      <c r="AD60" s="203">
        <v>0</v>
      </c>
      <c r="AE60" s="203">
        <v>0</v>
      </c>
      <c r="AF60" s="203">
        <v>0</v>
      </c>
      <c r="AG60" s="203">
        <v>24.91</v>
      </c>
      <c r="AH60" s="203">
        <v>0</v>
      </c>
      <c r="AI60" s="203">
        <v>24.91</v>
      </c>
      <c r="AJ60" s="203">
        <v>0</v>
      </c>
      <c r="AK60" s="203">
        <v>4.51</v>
      </c>
      <c r="AL60" s="203">
        <v>0</v>
      </c>
      <c r="AM60" s="203">
        <v>0</v>
      </c>
      <c r="AN60" s="203">
        <v>0</v>
      </c>
      <c r="AO60" s="203">
        <v>170.1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10.5</v>
      </c>
      <c r="E61" s="203">
        <v>0</v>
      </c>
      <c r="F61" s="203">
        <v>0</v>
      </c>
      <c r="G61" s="203">
        <v>17.510000000000002</v>
      </c>
      <c r="H61" s="203">
        <v>0</v>
      </c>
      <c r="I61" s="203">
        <v>0</v>
      </c>
      <c r="J61" s="203">
        <v>15.16</v>
      </c>
      <c r="K61" s="203">
        <v>75.73</v>
      </c>
      <c r="L61" s="203">
        <v>32.409999999999997</v>
      </c>
      <c r="M61" s="203">
        <v>0</v>
      </c>
      <c r="N61" s="203">
        <v>14.77</v>
      </c>
      <c r="O61" s="203">
        <v>13.86</v>
      </c>
      <c r="P61" s="203">
        <v>5.43</v>
      </c>
      <c r="Q61" s="203">
        <v>2.21</v>
      </c>
      <c r="R61" s="203">
        <v>4.2300000000000004</v>
      </c>
      <c r="S61" s="203">
        <v>2.72</v>
      </c>
      <c r="T61" s="203">
        <v>0</v>
      </c>
      <c r="U61" s="203">
        <v>7.25</v>
      </c>
      <c r="V61" s="203">
        <v>1.1399999999999999</v>
      </c>
      <c r="W61" s="203">
        <v>3.73</v>
      </c>
      <c r="X61" s="203">
        <v>12.92</v>
      </c>
      <c r="Y61" s="203">
        <v>0</v>
      </c>
      <c r="Z61" s="203">
        <v>37.01</v>
      </c>
      <c r="AA61" s="203">
        <v>11.37</v>
      </c>
      <c r="AB61" s="203">
        <v>0</v>
      </c>
      <c r="AC61" s="203">
        <v>11.06</v>
      </c>
      <c r="AD61" s="203">
        <v>0</v>
      </c>
      <c r="AE61" s="203">
        <v>0</v>
      </c>
      <c r="AF61" s="203">
        <v>0</v>
      </c>
      <c r="AG61" s="203">
        <v>24.91</v>
      </c>
      <c r="AH61" s="203">
        <v>0</v>
      </c>
      <c r="AI61" s="203">
        <v>24.91</v>
      </c>
      <c r="AJ61" s="203">
        <v>0</v>
      </c>
      <c r="AK61" s="203">
        <v>4.51</v>
      </c>
      <c r="AL61" s="203">
        <v>0</v>
      </c>
      <c r="AM61" s="203">
        <v>0</v>
      </c>
      <c r="AN61" s="203">
        <v>0</v>
      </c>
      <c r="AO61" s="203">
        <v>170.1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10.39</v>
      </c>
      <c r="E62" s="203">
        <v>0</v>
      </c>
      <c r="F62" s="203">
        <v>0</v>
      </c>
      <c r="G62" s="203">
        <v>17.510000000000002</v>
      </c>
      <c r="H62" s="203">
        <v>0</v>
      </c>
      <c r="I62" s="203">
        <v>0</v>
      </c>
      <c r="J62" s="203">
        <v>15.16</v>
      </c>
      <c r="K62" s="203">
        <v>75.73</v>
      </c>
      <c r="L62" s="203">
        <v>32.409999999999997</v>
      </c>
      <c r="M62" s="203">
        <v>0</v>
      </c>
      <c r="N62" s="203">
        <v>14.77</v>
      </c>
      <c r="O62" s="203">
        <v>13.86</v>
      </c>
      <c r="P62" s="203">
        <v>5.43</v>
      </c>
      <c r="Q62" s="203">
        <v>2.21</v>
      </c>
      <c r="R62" s="203">
        <v>4.2300000000000004</v>
      </c>
      <c r="S62" s="203">
        <v>2.72</v>
      </c>
      <c r="T62" s="203">
        <v>0</v>
      </c>
      <c r="U62" s="203">
        <v>7.25</v>
      </c>
      <c r="V62" s="203">
        <v>1.1399999999999999</v>
      </c>
      <c r="W62" s="203">
        <v>3.73</v>
      </c>
      <c r="X62" s="203">
        <v>13.24</v>
      </c>
      <c r="Y62" s="203">
        <v>0</v>
      </c>
      <c r="Z62" s="203">
        <v>37.01</v>
      </c>
      <c r="AA62" s="203">
        <v>11.37</v>
      </c>
      <c r="AB62" s="203">
        <v>0</v>
      </c>
      <c r="AC62" s="203">
        <v>11.06</v>
      </c>
      <c r="AD62" s="203">
        <v>0</v>
      </c>
      <c r="AE62" s="203">
        <v>0</v>
      </c>
      <c r="AF62" s="203">
        <v>0</v>
      </c>
      <c r="AG62" s="203">
        <v>24.91</v>
      </c>
      <c r="AH62" s="203">
        <v>0</v>
      </c>
      <c r="AI62" s="203">
        <v>24.91</v>
      </c>
      <c r="AJ62" s="203">
        <v>0</v>
      </c>
      <c r="AK62" s="203">
        <v>4.51</v>
      </c>
      <c r="AL62" s="203">
        <v>0</v>
      </c>
      <c r="AM62" s="203">
        <v>0</v>
      </c>
      <c r="AN62" s="203">
        <v>0</v>
      </c>
      <c r="AO62" s="203">
        <v>170.1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10.39</v>
      </c>
      <c r="E63" s="203">
        <v>0</v>
      </c>
      <c r="F63" s="203">
        <v>0</v>
      </c>
      <c r="G63" s="203">
        <v>17.510000000000002</v>
      </c>
      <c r="H63" s="203">
        <v>0</v>
      </c>
      <c r="I63" s="203">
        <v>0</v>
      </c>
      <c r="J63" s="203">
        <v>15.16</v>
      </c>
      <c r="K63" s="203">
        <v>75.73</v>
      </c>
      <c r="L63" s="203">
        <v>32.409999999999997</v>
      </c>
      <c r="M63" s="203">
        <v>0</v>
      </c>
      <c r="N63" s="203">
        <v>1.1499999999999999</v>
      </c>
      <c r="O63" s="203">
        <v>0</v>
      </c>
      <c r="P63" s="203">
        <v>2.58</v>
      </c>
      <c r="Q63" s="203">
        <v>2.21</v>
      </c>
      <c r="R63" s="203">
        <v>4.2300000000000004</v>
      </c>
      <c r="S63" s="203">
        <v>2.72</v>
      </c>
      <c r="T63" s="203">
        <v>0</v>
      </c>
      <c r="U63" s="203">
        <v>7.25</v>
      </c>
      <c r="V63" s="203">
        <v>1.1399999999999999</v>
      </c>
      <c r="W63" s="203">
        <v>3.97</v>
      </c>
      <c r="X63" s="203">
        <v>13.89</v>
      </c>
      <c r="Y63" s="203">
        <v>0</v>
      </c>
      <c r="Z63" s="203">
        <v>37.01</v>
      </c>
      <c r="AA63" s="203">
        <v>11.37</v>
      </c>
      <c r="AB63" s="203">
        <v>0</v>
      </c>
      <c r="AC63" s="203">
        <v>11.06</v>
      </c>
      <c r="AD63" s="203">
        <v>0</v>
      </c>
      <c r="AE63" s="203">
        <v>0</v>
      </c>
      <c r="AF63" s="203">
        <v>0</v>
      </c>
      <c r="AG63" s="203">
        <v>24.91</v>
      </c>
      <c r="AH63" s="203">
        <v>0</v>
      </c>
      <c r="AI63" s="203">
        <v>24.91</v>
      </c>
      <c r="AJ63" s="203">
        <v>0</v>
      </c>
      <c r="AK63" s="203">
        <v>4.51</v>
      </c>
      <c r="AL63" s="203">
        <v>0</v>
      </c>
      <c r="AM63" s="203">
        <v>0</v>
      </c>
      <c r="AN63" s="203">
        <v>0</v>
      </c>
      <c r="AO63" s="203">
        <v>170.1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10.39</v>
      </c>
      <c r="E64" s="203">
        <v>0</v>
      </c>
      <c r="F64" s="203">
        <v>0</v>
      </c>
      <c r="G64" s="203">
        <v>17.510000000000002</v>
      </c>
      <c r="H64" s="203">
        <v>0</v>
      </c>
      <c r="I64" s="203">
        <v>0</v>
      </c>
      <c r="J64" s="203">
        <v>15.16</v>
      </c>
      <c r="K64" s="203">
        <v>75.73</v>
      </c>
      <c r="L64" s="203">
        <v>32.409999999999997</v>
      </c>
      <c r="M64" s="203">
        <v>0</v>
      </c>
      <c r="N64" s="203">
        <v>1.1499999999999999</v>
      </c>
      <c r="O64" s="203">
        <v>0</v>
      </c>
      <c r="P64" s="203">
        <v>2.58</v>
      </c>
      <c r="Q64" s="203">
        <v>2.21</v>
      </c>
      <c r="R64" s="203">
        <v>4.2300000000000004</v>
      </c>
      <c r="S64" s="203">
        <v>2.72</v>
      </c>
      <c r="T64" s="203">
        <v>0</v>
      </c>
      <c r="U64" s="203">
        <v>7.25</v>
      </c>
      <c r="V64" s="203">
        <v>1.1399999999999999</v>
      </c>
      <c r="W64" s="203">
        <v>3.99</v>
      </c>
      <c r="X64" s="203">
        <v>13.89</v>
      </c>
      <c r="Y64" s="203">
        <v>0</v>
      </c>
      <c r="Z64" s="203">
        <v>37.01</v>
      </c>
      <c r="AA64" s="203">
        <v>11.37</v>
      </c>
      <c r="AB64" s="203">
        <v>0</v>
      </c>
      <c r="AC64" s="203">
        <v>11.06</v>
      </c>
      <c r="AD64" s="203">
        <v>0</v>
      </c>
      <c r="AE64" s="203">
        <v>0</v>
      </c>
      <c r="AF64" s="203">
        <v>0</v>
      </c>
      <c r="AG64" s="203">
        <v>24.91</v>
      </c>
      <c r="AH64" s="203">
        <v>0</v>
      </c>
      <c r="AI64" s="203">
        <v>24.91</v>
      </c>
      <c r="AJ64" s="203">
        <v>0</v>
      </c>
      <c r="AK64" s="203">
        <v>4.51</v>
      </c>
      <c r="AL64" s="203">
        <v>0</v>
      </c>
      <c r="AM64" s="203">
        <v>0</v>
      </c>
      <c r="AN64" s="203">
        <v>0</v>
      </c>
      <c r="AO64" s="203">
        <v>170.1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10.39</v>
      </c>
      <c r="E65" s="203">
        <v>0</v>
      </c>
      <c r="F65" s="203">
        <v>0</v>
      </c>
      <c r="G65" s="203">
        <v>17.510000000000002</v>
      </c>
      <c r="H65" s="203">
        <v>0</v>
      </c>
      <c r="I65" s="203">
        <v>0</v>
      </c>
      <c r="J65" s="203">
        <v>15.16</v>
      </c>
      <c r="K65" s="203">
        <v>75.73</v>
      </c>
      <c r="L65" s="203">
        <v>32.369999999999997</v>
      </c>
      <c r="M65" s="203">
        <v>0</v>
      </c>
      <c r="N65" s="203">
        <v>14.34</v>
      </c>
      <c r="O65" s="203">
        <v>14.62</v>
      </c>
      <c r="P65" s="203">
        <v>14.07</v>
      </c>
      <c r="Q65" s="203">
        <v>2.21</v>
      </c>
      <c r="R65" s="203">
        <v>4.2300000000000004</v>
      </c>
      <c r="S65" s="203">
        <v>2.72</v>
      </c>
      <c r="T65" s="203">
        <v>0</v>
      </c>
      <c r="U65" s="203">
        <v>7.25</v>
      </c>
      <c r="V65" s="203">
        <v>1.1399999999999999</v>
      </c>
      <c r="W65" s="203">
        <v>4.0599999999999996</v>
      </c>
      <c r="X65" s="203">
        <v>16.010000000000002</v>
      </c>
      <c r="Y65" s="203">
        <v>0</v>
      </c>
      <c r="Z65" s="203">
        <v>37.01</v>
      </c>
      <c r="AA65" s="203">
        <v>11.37</v>
      </c>
      <c r="AB65" s="203">
        <v>0</v>
      </c>
      <c r="AC65" s="203">
        <v>11.06</v>
      </c>
      <c r="AD65" s="203">
        <v>0</v>
      </c>
      <c r="AE65" s="203">
        <v>0</v>
      </c>
      <c r="AF65" s="203">
        <v>0</v>
      </c>
      <c r="AG65" s="203">
        <v>24.91</v>
      </c>
      <c r="AH65" s="203">
        <v>0</v>
      </c>
      <c r="AI65" s="203">
        <v>24.91</v>
      </c>
      <c r="AJ65" s="203">
        <v>0</v>
      </c>
      <c r="AK65" s="203">
        <v>4.51</v>
      </c>
      <c r="AL65" s="203">
        <v>0</v>
      </c>
      <c r="AM65" s="203">
        <v>0</v>
      </c>
      <c r="AN65" s="203">
        <v>0</v>
      </c>
      <c r="AO65" s="203">
        <v>170.1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10.39</v>
      </c>
      <c r="E66" s="203">
        <v>0</v>
      </c>
      <c r="F66" s="203">
        <v>0</v>
      </c>
      <c r="G66" s="203">
        <v>17.510000000000002</v>
      </c>
      <c r="H66" s="203">
        <v>0</v>
      </c>
      <c r="I66" s="203">
        <v>0</v>
      </c>
      <c r="J66" s="203">
        <v>15.16</v>
      </c>
      <c r="K66" s="203">
        <v>75.73</v>
      </c>
      <c r="L66" s="203">
        <v>32.369999999999997</v>
      </c>
      <c r="M66" s="203">
        <v>0</v>
      </c>
      <c r="N66" s="203">
        <v>14.34</v>
      </c>
      <c r="O66" s="203">
        <v>14.62</v>
      </c>
      <c r="P66" s="203">
        <v>14.07</v>
      </c>
      <c r="Q66" s="203">
        <v>2.21</v>
      </c>
      <c r="R66" s="203">
        <v>4.2300000000000004</v>
      </c>
      <c r="S66" s="203">
        <v>2.72</v>
      </c>
      <c r="T66" s="203">
        <v>0</v>
      </c>
      <c r="U66" s="203">
        <v>7.25</v>
      </c>
      <c r="V66" s="203">
        <v>1.1399999999999999</v>
      </c>
      <c r="W66" s="203">
        <v>4.0599999999999996</v>
      </c>
      <c r="X66" s="203">
        <v>16.100000000000001</v>
      </c>
      <c r="Y66" s="203">
        <v>0</v>
      </c>
      <c r="Z66" s="203">
        <v>37.01</v>
      </c>
      <c r="AA66" s="203">
        <v>11.37</v>
      </c>
      <c r="AB66" s="203">
        <v>0</v>
      </c>
      <c r="AC66" s="203">
        <v>11.06</v>
      </c>
      <c r="AD66" s="203">
        <v>0</v>
      </c>
      <c r="AE66" s="203">
        <v>0</v>
      </c>
      <c r="AF66" s="203">
        <v>0</v>
      </c>
      <c r="AG66" s="203">
        <v>24.91</v>
      </c>
      <c r="AH66" s="203">
        <v>0</v>
      </c>
      <c r="AI66" s="203">
        <v>24.91</v>
      </c>
      <c r="AJ66" s="203">
        <v>0</v>
      </c>
      <c r="AK66" s="203">
        <v>4.51</v>
      </c>
      <c r="AL66" s="203">
        <v>0</v>
      </c>
      <c r="AM66" s="203">
        <v>0</v>
      </c>
      <c r="AN66" s="203">
        <v>0</v>
      </c>
      <c r="AO66" s="203">
        <v>170.1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10.39</v>
      </c>
      <c r="E67" s="203">
        <v>0</v>
      </c>
      <c r="F67" s="203">
        <v>0</v>
      </c>
      <c r="G67" s="203">
        <v>17.510000000000002</v>
      </c>
      <c r="H67" s="203">
        <v>0</v>
      </c>
      <c r="I67" s="203">
        <v>0</v>
      </c>
      <c r="J67" s="203">
        <v>15.16</v>
      </c>
      <c r="K67" s="203">
        <v>77.73</v>
      </c>
      <c r="L67" s="203">
        <v>32.369999999999997</v>
      </c>
      <c r="M67" s="203">
        <v>0</v>
      </c>
      <c r="N67" s="203">
        <v>14.77</v>
      </c>
      <c r="O67" s="203">
        <v>18.86</v>
      </c>
      <c r="P67" s="203">
        <v>2.78</v>
      </c>
      <c r="Q67" s="203">
        <v>2.4</v>
      </c>
      <c r="R67" s="203">
        <v>5.26</v>
      </c>
      <c r="S67" s="203">
        <v>2.72</v>
      </c>
      <c r="T67" s="203">
        <v>0</v>
      </c>
      <c r="U67" s="203">
        <v>7.25</v>
      </c>
      <c r="V67" s="203">
        <v>1.1399999999999999</v>
      </c>
      <c r="W67" s="203">
        <v>4.6900000000000004</v>
      </c>
      <c r="X67" s="203">
        <v>17.670000000000002</v>
      </c>
      <c r="Y67" s="203">
        <v>0</v>
      </c>
      <c r="Z67" s="203">
        <v>37.01</v>
      </c>
      <c r="AA67" s="203">
        <v>11.37</v>
      </c>
      <c r="AB67" s="203">
        <v>0</v>
      </c>
      <c r="AC67" s="203">
        <v>11.06</v>
      </c>
      <c r="AD67" s="203">
        <v>0</v>
      </c>
      <c r="AE67" s="203">
        <v>0</v>
      </c>
      <c r="AF67" s="203">
        <v>0</v>
      </c>
      <c r="AG67" s="203">
        <v>24.91</v>
      </c>
      <c r="AH67" s="203">
        <v>0</v>
      </c>
      <c r="AI67" s="203">
        <v>24.91</v>
      </c>
      <c r="AJ67" s="203">
        <v>0</v>
      </c>
      <c r="AK67" s="203">
        <v>4.51</v>
      </c>
      <c r="AL67" s="203">
        <v>0</v>
      </c>
      <c r="AM67" s="203">
        <v>0</v>
      </c>
      <c r="AN67" s="203">
        <v>0</v>
      </c>
      <c r="AO67" s="203">
        <v>170.1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10.39</v>
      </c>
      <c r="E68" s="203">
        <v>0</v>
      </c>
      <c r="F68" s="203">
        <v>0</v>
      </c>
      <c r="G68" s="203">
        <v>17.510000000000002</v>
      </c>
      <c r="H68" s="203">
        <v>0</v>
      </c>
      <c r="I68" s="203">
        <v>0</v>
      </c>
      <c r="J68" s="203">
        <v>15.16</v>
      </c>
      <c r="K68" s="203">
        <v>75.92</v>
      </c>
      <c r="L68" s="203">
        <v>32.369999999999997</v>
      </c>
      <c r="M68" s="203">
        <v>0</v>
      </c>
      <c r="N68" s="203">
        <v>15.49</v>
      </c>
      <c r="O68" s="203">
        <v>18.86</v>
      </c>
      <c r="P68" s="203">
        <v>2.78</v>
      </c>
      <c r="Q68" s="203">
        <v>2.4</v>
      </c>
      <c r="R68" s="203">
        <v>5.26</v>
      </c>
      <c r="S68" s="203">
        <v>2.72</v>
      </c>
      <c r="T68" s="203">
        <v>0</v>
      </c>
      <c r="U68" s="203">
        <v>7.25</v>
      </c>
      <c r="V68" s="203">
        <v>1.1399999999999999</v>
      </c>
      <c r="W68" s="203">
        <v>5.87</v>
      </c>
      <c r="X68" s="203">
        <v>18.43</v>
      </c>
      <c r="Y68" s="203">
        <v>0</v>
      </c>
      <c r="Z68" s="203">
        <v>37.01</v>
      </c>
      <c r="AA68" s="203">
        <v>11.37</v>
      </c>
      <c r="AB68" s="203">
        <v>0</v>
      </c>
      <c r="AC68" s="203">
        <v>11.06</v>
      </c>
      <c r="AD68" s="203">
        <v>0</v>
      </c>
      <c r="AE68" s="203">
        <v>0</v>
      </c>
      <c r="AF68" s="203">
        <v>0</v>
      </c>
      <c r="AG68" s="203">
        <v>24.91</v>
      </c>
      <c r="AH68" s="203">
        <v>0</v>
      </c>
      <c r="AI68" s="203">
        <v>24.91</v>
      </c>
      <c r="AJ68" s="203">
        <v>0</v>
      </c>
      <c r="AK68" s="203">
        <v>4.51</v>
      </c>
      <c r="AL68" s="203">
        <v>0</v>
      </c>
      <c r="AM68" s="203">
        <v>0</v>
      </c>
      <c r="AN68" s="203">
        <v>0</v>
      </c>
      <c r="AO68" s="203">
        <v>170.1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10.34</v>
      </c>
      <c r="E69" s="203">
        <v>0</v>
      </c>
      <c r="F69" s="203">
        <v>0</v>
      </c>
      <c r="G69" s="203">
        <v>17.510000000000002</v>
      </c>
      <c r="H69" s="203">
        <v>0</v>
      </c>
      <c r="I69" s="203">
        <v>0</v>
      </c>
      <c r="J69" s="203">
        <v>15.16</v>
      </c>
      <c r="K69" s="203">
        <v>75.92</v>
      </c>
      <c r="L69" s="203">
        <v>32.369999999999997</v>
      </c>
      <c r="M69" s="203">
        <v>0</v>
      </c>
      <c r="N69" s="203">
        <v>14.77</v>
      </c>
      <c r="O69" s="203">
        <v>8.2799999999999994</v>
      </c>
      <c r="P69" s="203">
        <v>2.78</v>
      </c>
      <c r="Q69" s="203">
        <v>2.16</v>
      </c>
      <c r="R69" s="203">
        <v>4.4000000000000004</v>
      </c>
      <c r="S69" s="203">
        <v>2.4300000000000002</v>
      </c>
      <c r="T69" s="203">
        <v>0</v>
      </c>
      <c r="U69" s="203">
        <v>7.25</v>
      </c>
      <c r="V69" s="203">
        <v>1.1399999999999999</v>
      </c>
      <c r="W69" s="203">
        <v>3.75</v>
      </c>
      <c r="X69" s="203">
        <v>13.19</v>
      </c>
      <c r="Y69" s="203">
        <v>0</v>
      </c>
      <c r="Z69" s="203">
        <v>37.01</v>
      </c>
      <c r="AA69" s="203">
        <v>11.37</v>
      </c>
      <c r="AB69" s="203">
        <v>0</v>
      </c>
      <c r="AC69" s="203">
        <v>11.06</v>
      </c>
      <c r="AD69" s="203">
        <v>0</v>
      </c>
      <c r="AE69" s="203">
        <v>0</v>
      </c>
      <c r="AF69" s="203">
        <v>0</v>
      </c>
      <c r="AG69" s="203">
        <v>24.91</v>
      </c>
      <c r="AH69" s="203">
        <v>0</v>
      </c>
      <c r="AI69" s="203">
        <v>24.91</v>
      </c>
      <c r="AJ69" s="203">
        <v>0</v>
      </c>
      <c r="AK69" s="203">
        <v>4.51</v>
      </c>
      <c r="AL69" s="203">
        <v>0</v>
      </c>
      <c r="AM69" s="203">
        <v>0</v>
      </c>
      <c r="AN69" s="203">
        <v>0</v>
      </c>
      <c r="AO69" s="203">
        <v>170.1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10.34</v>
      </c>
      <c r="E70" s="203">
        <v>0</v>
      </c>
      <c r="F70" s="203">
        <v>0</v>
      </c>
      <c r="G70" s="203">
        <v>17.510000000000002</v>
      </c>
      <c r="H70" s="203">
        <v>0</v>
      </c>
      <c r="I70" s="203">
        <v>0</v>
      </c>
      <c r="J70" s="203">
        <v>15.16</v>
      </c>
      <c r="K70" s="203">
        <v>75.92</v>
      </c>
      <c r="L70" s="203">
        <v>32.369999999999997</v>
      </c>
      <c r="M70" s="203">
        <v>0</v>
      </c>
      <c r="N70" s="203">
        <v>1.1499999999999999</v>
      </c>
      <c r="O70" s="203">
        <v>1.93</v>
      </c>
      <c r="P70" s="203">
        <v>2.78</v>
      </c>
      <c r="Q70" s="203">
        <v>2.16</v>
      </c>
      <c r="R70" s="203">
        <v>4.4000000000000004</v>
      </c>
      <c r="S70" s="203">
        <v>2.4300000000000002</v>
      </c>
      <c r="T70" s="203">
        <v>0</v>
      </c>
      <c r="U70" s="203">
        <v>7.25</v>
      </c>
      <c r="V70" s="203">
        <v>1.1399999999999999</v>
      </c>
      <c r="W70" s="203">
        <v>3.75</v>
      </c>
      <c r="X70" s="203">
        <v>13.91</v>
      </c>
      <c r="Y70" s="203">
        <v>0</v>
      </c>
      <c r="Z70" s="203">
        <v>37.01</v>
      </c>
      <c r="AA70" s="203">
        <v>11.37</v>
      </c>
      <c r="AB70" s="203">
        <v>0</v>
      </c>
      <c r="AC70" s="203">
        <v>11.06</v>
      </c>
      <c r="AD70" s="203">
        <v>0</v>
      </c>
      <c r="AE70" s="203">
        <v>0</v>
      </c>
      <c r="AF70" s="203">
        <v>0</v>
      </c>
      <c r="AG70" s="203">
        <v>24.91</v>
      </c>
      <c r="AH70" s="203">
        <v>0</v>
      </c>
      <c r="AI70" s="203">
        <v>24.91</v>
      </c>
      <c r="AJ70" s="203">
        <v>0</v>
      </c>
      <c r="AK70" s="203">
        <v>4.51</v>
      </c>
      <c r="AL70" s="203">
        <v>0</v>
      </c>
      <c r="AM70" s="203">
        <v>0</v>
      </c>
      <c r="AN70" s="203">
        <v>0</v>
      </c>
      <c r="AO70" s="203">
        <v>170.1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10.34</v>
      </c>
      <c r="E71" s="203">
        <v>0</v>
      </c>
      <c r="F71" s="203">
        <v>0</v>
      </c>
      <c r="G71" s="203">
        <v>17.510000000000002</v>
      </c>
      <c r="H71" s="203">
        <v>0</v>
      </c>
      <c r="I71" s="203">
        <v>0</v>
      </c>
      <c r="J71" s="203">
        <v>15.16</v>
      </c>
      <c r="K71" s="203">
        <v>75.92</v>
      </c>
      <c r="L71" s="203">
        <v>33.47</v>
      </c>
      <c r="M71" s="203">
        <v>0</v>
      </c>
      <c r="N71" s="203">
        <v>1.1499999999999999</v>
      </c>
      <c r="O71" s="203">
        <v>1.93</v>
      </c>
      <c r="P71" s="203">
        <v>2.78</v>
      </c>
      <c r="Q71" s="203">
        <v>2.11</v>
      </c>
      <c r="R71" s="203">
        <v>4.4000000000000004</v>
      </c>
      <c r="S71" s="203">
        <v>2.4300000000000002</v>
      </c>
      <c r="T71" s="203">
        <v>0</v>
      </c>
      <c r="U71" s="203">
        <v>7.25</v>
      </c>
      <c r="V71" s="203">
        <v>1.1399999999999999</v>
      </c>
      <c r="W71" s="203">
        <v>4.03</v>
      </c>
      <c r="X71" s="203">
        <v>0</v>
      </c>
      <c r="Y71" s="203">
        <v>0</v>
      </c>
      <c r="Z71" s="203">
        <v>37.01</v>
      </c>
      <c r="AA71" s="203">
        <v>11.37</v>
      </c>
      <c r="AB71" s="203">
        <v>0</v>
      </c>
      <c r="AC71" s="203">
        <v>11.06</v>
      </c>
      <c r="AD71" s="203">
        <v>0</v>
      </c>
      <c r="AE71" s="203">
        <v>0</v>
      </c>
      <c r="AF71" s="203">
        <v>0</v>
      </c>
      <c r="AG71" s="203">
        <v>24.91</v>
      </c>
      <c r="AH71" s="203">
        <v>0</v>
      </c>
      <c r="AI71" s="203">
        <v>24.91</v>
      </c>
      <c r="AJ71" s="203">
        <v>0</v>
      </c>
      <c r="AK71" s="203">
        <v>4.51</v>
      </c>
      <c r="AL71" s="203">
        <v>0</v>
      </c>
      <c r="AM71" s="203">
        <v>0</v>
      </c>
      <c r="AN71" s="203">
        <v>0</v>
      </c>
      <c r="AO71" s="203">
        <v>170.1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10.34</v>
      </c>
      <c r="E72" s="203">
        <v>0</v>
      </c>
      <c r="F72" s="203">
        <v>0</v>
      </c>
      <c r="G72" s="203">
        <v>17.510000000000002</v>
      </c>
      <c r="H72" s="203">
        <v>0</v>
      </c>
      <c r="I72" s="203">
        <v>0</v>
      </c>
      <c r="J72" s="203">
        <v>15.16</v>
      </c>
      <c r="K72" s="203">
        <v>75.92</v>
      </c>
      <c r="L72" s="203">
        <v>33.47</v>
      </c>
      <c r="M72" s="203">
        <v>0</v>
      </c>
      <c r="N72" s="203">
        <v>1.1499999999999999</v>
      </c>
      <c r="O72" s="203">
        <v>1.93</v>
      </c>
      <c r="P72" s="203">
        <v>2.78</v>
      </c>
      <c r="Q72" s="203">
        <v>2.11</v>
      </c>
      <c r="R72" s="203">
        <v>4.4000000000000004</v>
      </c>
      <c r="S72" s="203">
        <v>2.4300000000000002</v>
      </c>
      <c r="T72" s="203">
        <v>0</v>
      </c>
      <c r="U72" s="203">
        <v>7.25</v>
      </c>
      <c r="V72" s="203">
        <v>1.1399999999999999</v>
      </c>
      <c r="W72" s="203">
        <v>4.03</v>
      </c>
      <c r="X72" s="203">
        <v>0</v>
      </c>
      <c r="Y72" s="203">
        <v>0</v>
      </c>
      <c r="Z72" s="203">
        <v>37.01</v>
      </c>
      <c r="AA72" s="203">
        <v>11.37</v>
      </c>
      <c r="AB72" s="203">
        <v>0</v>
      </c>
      <c r="AC72" s="203">
        <v>11.06</v>
      </c>
      <c r="AD72" s="203">
        <v>0</v>
      </c>
      <c r="AE72" s="203">
        <v>0</v>
      </c>
      <c r="AF72" s="203">
        <v>0</v>
      </c>
      <c r="AG72" s="203">
        <v>24.91</v>
      </c>
      <c r="AH72" s="203">
        <v>0</v>
      </c>
      <c r="AI72" s="203">
        <v>24.91</v>
      </c>
      <c r="AJ72" s="203">
        <v>0</v>
      </c>
      <c r="AK72" s="203">
        <v>4.51</v>
      </c>
      <c r="AL72" s="203">
        <v>0</v>
      </c>
      <c r="AM72" s="203">
        <v>0</v>
      </c>
      <c r="AN72" s="203">
        <v>0</v>
      </c>
      <c r="AO72" s="203">
        <v>170.1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10.52</v>
      </c>
      <c r="E73" s="203">
        <v>0</v>
      </c>
      <c r="F73" s="203">
        <v>0</v>
      </c>
      <c r="G73" s="203">
        <v>17.510000000000002</v>
      </c>
      <c r="H73" s="203">
        <v>0</v>
      </c>
      <c r="I73" s="203">
        <v>0</v>
      </c>
      <c r="J73" s="203">
        <v>15.16</v>
      </c>
      <c r="K73" s="203">
        <v>76.63</v>
      </c>
      <c r="L73" s="203">
        <v>22.6</v>
      </c>
      <c r="M73" s="203">
        <v>0</v>
      </c>
      <c r="N73" s="203">
        <v>1.1499999999999999</v>
      </c>
      <c r="O73" s="203">
        <v>1.93</v>
      </c>
      <c r="P73" s="203">
        <v>2.78</v>
      </c>
      <c r="Q73" s="203">
        <v>1.9</v>
      </c>
      <c r="R73" s="203">
        <v>4.1900000000000004</v>
      </c>
      <c r="S73" s="203">
        <v>2.54</v>
      </c>
      <c r="T73" s="203">
        <v>0</v>
      </c>
      <c r="U73" s="203">
        <v>7.25</v>
      </c>
      <c r="V73" s="203">
        <v>1.31</v>
      </c>
      <c r="W73" s="203">
        <v>0</v>
      </c>
      <c r="X73" s="203">
        <v>0</v>
      </c>
      <c r="Y73" s="203">
        <v>0</v>
      </c>
      <c r="Z73" s="203">
        <v>37.01</v>
      </c>
      <c r="AA73" s="203">
        <v>11.37</v>
      </c>
      <c r="AB73" s="203">
        <v>0</v>
      </c>
      <c r="AC73" s="203">
        <v>11.06</v>
      </c>
      <c r="AD73" s="203">
        <v>0</v>
      </c>
      <c r="AE73" s="203">
        <v>0</v>
      </c>
      <c r="AF73" s="203">
        <v>0</v>
      </c>
      <c r="AG73" s="203">
        <v>24.91</v>
      </c>
      <c r="AH73" s="203">
        <v>0</v>
      </c>
      <c r="AI73" s="203">
        <v>24.91</v>
      </c>
      <c r="AJ73" s="203">
        <v>0</v>
      </c>
      <c r="AK73" s="203">
        <v>4.51</v>
      </c>
      <c r="AL73" s="203">
        <v>0</v>
      </c>
      <c r="AM73" s="203">
        <v>0</v>
      </c>
      <c r="AN73" s="203">
        <v>0</v>
      </c>
      <c r="AO73" s="203">
        <v>170.1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10.5</v>
      </c>
      <c r="E74" s="203">
        <v>0</v>
      </c>
      <c r="F74" s="203">
        <v>0</v>
      </c>
      <c r="G74" s="203">
        <v>17.510000000000002</v>
      </c>
      <c r="H74" s="203">
        <v>0</v>
      </c>
      <c r="I74" s="203">
        <v>0</v>
      </c>
      <c r="J74" s="203">
        <v>15.16</v>
      </c>
      <c r="K74" s="203">
        <v>76.63</v>
      </c>
      <c r="L74" s="203">
        <v>21.79</v>
      </c>
      <c r="M74" s="203">
        <v>0</v>
      </c>
      <c r="N74" s="203">
        <v>1.1499999999999999</v>
      </c>
      <c r="O74" s="203">
        <v>1.93</v>
      </c>
      <c r="P74" s="203">
        <v>2.78</v>
      </c>
      <c r="Q74" s="203">
        <v>0.2</v>
      </c>
      <c r="R74" s="203">
        <v>0.41</v>
      </c>
      <c r="S74" s="203">
        <v>7.0000000000000007E-2</v>
      </c>
      <c r="T74" s="203">
        <v>0</v>
      </c>
      <c r="U74" s="203">
        <v>7.25</v>
      </c>
      <c r="V74" s="203">
        <v>1.23</v>
      </c>
      <c r="W74" s="203">
        <v>0</v>
      </c>
      <c r="X74" s="203">
        <v>0</v>
      </c>
      <c r="Y74" s="203">
        <v>0</v>
      </c>
      <c r="Z74" s="203">
        <v>37.01</v>
      </c>
      <c r="AA74" s="203">
        <v>11.37</v>
      </c>
      <c r="AB74" s="203">
        <v>0</v>
      </c>
      <c r="AC74" s="203">
        <v>11.06</v>
      </c>
      <c r="AD74" s="203">
        <v>0</v>
      </c>
      <c r="AE74" s="203">
        <v>0</v>
      </c>
      <c r="AF74" s="203">
        <v>0</v>
      </c>
      <c r="AG74" s="203">
        <v>24.91</v>
      </c>
      <c r="AH74" s="203">
        <v>0</v>
      </c>
      <c r="AI74" s="203">
        <v>24.91</v>
      </c>
      <c r="AJ74" s="203">
        <v>0</v>
      </c>
      <c r="AK74" s="203">
        <v>4.51</v>
      </c>
      <c r="AL74" s="203">
        <v>0</v>
      </c>
      <c r="AM74" s="203">
        <v>0</v>
      </c>
      <c r="AN74" s="203">
        <v>0</v>
      </c>
      <c r="AO74" s="203">
        <v>170.1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10.61</v>
      </c>
      <c r="E75" s="203">
        <v>0</v>
      </c>
      <c r="F75" s="203">
        <v>0</v>
      </c>
      <c r="G75" s="203">
        <v>17.510000000000002</v>
      </c>
      <c r="H75" s="203">
        <v>0</v>
      </c>
      <c r="I75" s="203">
        <v>0</v>
      </c>
      <c r="J75" s="203">
        <v>15.16</v>
      </c>
      <c r="K75" s="203">
        <v>76.59</v>
      </c>
      <c r="L75" s="203">
        <v>8.86</v>
      </c>
      <c r="M75" s="203">
        <v>0</v>
      </c>
      <c r="N75" s="203">
        <v>1.1499999999999999</v>
      </c>
      <c r="O75" s="203">
        <v>1.93</v>
      </c>
      <c r="P75" s="203">
        <v>2.78</v>
      </c>
      <c r="Q75" s="203">
        <v>0.79</v>
      </c>
      <c r="R75" s="203">
        <v>1.53</v>
      </c>
      <c r="S75" s="203">
        <v>0.73</v>
      </c>
      <c r="T75" s="203">
        <v>0</v>
      </c>
      <c r="U75" s="203">
        <v>7.25</v>
      </c>
      <c r="V75" s="203">
        <v>2.57</v>
      </c>
      <c r="W75" s="203">
        <v>0.44</v>
      </c>
      <c r="X75" s="203">
        <v>1.43</v>
      </c>
      <c r="Y75" s="203">
        <v>0</v>
      </c>
      <c r="Z75" s="203">
        <v>2.69</v>
      </c>
      <c r="AA75" s="203">
        <v>0.87</v>
      </c>
      <c r="AB75" s="203">
        <v>0</v>
      </c>
      <c r="AC75" s="203">
        <v>11.06</v>
      </c>
      <c r="AD75" s="203">
        <v>0</v>
      </c>
      <c r="AE75" s="203">
        <v>0</v>
      </c>
      <c r="AF75" s="203">
        <v>0</v>
      </c>
      <c r="AG75" s="203">
        <v>24.91</v>
      </c>
      <c r="AH75" s="203">
        <v>0</v>
      </c>
      <c r="AI75" s="203">
        <v>24.91</v>
      </c>
      <c r="AJ75" s="203">
        <v>0</v>
      </c>
      <c r="AK75" s="203">
        <v>6.31</v>
      </c>
      <c r="AL75" s="203">
        <v>0</v>
      </c>
      <c r="AM75" s="203">
        <v>0</v>
      </c>
      <c r="AN75" s="203">
        <v>0</v>
      </c>
      <c r="AO75" s="203">
        <v>171.9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10.61</v>
      </c>
      <c r="E76" s="203">
        <v>0</v>
      </c>
      <c r="F76" s="203">
        <v>0</v>
      </c>
      <c r="G76" s="203">
        <v>17.510000000000002</v>
      </c>
      <c r="H76" s="203">
        <v>0</v>
      </c>
      <c r="I76" s="203">
        <v>0</v>
      </c>
      <c r="J76" s="203">
        <v>15.16</v>
      </c>
      <c r="K76" s="203">
        <v>6.25</v>
      </c>
      <c r="L76" s="203">
        <v>8.86</v>
      </c>
      <c r="M76" s="203">
        <v>0</v>
      </c>
      <c r="N76" s="203">
        <v>1.1499999999999999</v>
      </c>
      <c r="O76" s="203">
        <v>1.93</v>
      </c>
      <c r="P76" s="203">
        <v>2.78</v>
      </c>
      <c r="Q76" s="203">
        <v>0.2</v>
      </c>
      <c r="R76" s="203">
        <v>0.41</v>
      </c>
      <c r="S76" s="203">
        <v>0.25</v>
      </c>
      <c r="T76" s="203">
        <v>0</v>
      </c>
      <c r="U76" s="203">
        <v>7.25</v>
      </c>
      <c r="V76" s="203">
        <v>2.57</v>
      </c>
      <c r="W76" s="203">
        <v>0.44</v>
      </c>
      <c r="X76" s="203">
        <v>1.43</v>
      </c>
      <c r="Y76" s="203">
        <v>0</v>
      </c>
      <c r="Z76" s="203">
        <v>2.69</v>
      </c>
      <c r="AA76" s="203">
        <v>0.87</v>
      </c>
      <c r="AB76" s="203">
        <v>0</v>
      </c>
      <c r="AC76" s="203">
        <v>11.06</v>
      </c>
      <c r="AD76" s="203">
        <v>0</v>
      </c>
      <c r="AE76" s="203">
        <v>0</v>
      </c>
      <c r="AF76" s="203">
        <v>0</v>
      </c>
      <c r="AG76" s="203">
        <v>24.91</v>
      </c>
      <c r="AH76" s="203">
        <v>0</v>
      </c>
      <c r="AI76" s="203">
        <v>24.91</v>
      </c>
      <c r="AJ76" s="203">
        <v>0</v>
      </c>
      <c r="AK76" s="203">
        <v>6.31</v>
      </c>
      <c r="AL76" s="203">
        <v>0</v>
      </c>
      <c r="AM76" s="203">
        <v>0</v>
      </c>
      <c r="AN76" s="203">
        <v>0</v>
      </c>
      <c r="AO76" s="203">
        <v>171.9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10.61</v>
      </c>
      <c r="E77" s="203">
        <v>0</v>
      </c>
      <c r="F77" s="203">
        <v>0</v>
      </c>
      <c r="G77" s="203">
        <v>17.510000000000002</v>
      </c>
      <c r="H77" s="203">
        <v>0</v>
      </c>
      <c r="I77" s="203">
        <v>0</v>
      </c>
      <c r="J77" s="203">
        <v>15.16</v>
      </c>
      <c r="K77" s="203">
        <v>44.16</v>
      </c>
      <c r="L77" s="203">
        <v>8.86</v>
      </c>
      <c r="M77" s="203">
        <v>0</v>
      </c>
      <c r="N77" s="203">
        <v>1.1499999999999999</v>
      </c>
      <c r="O77" s="203">
        <v>1.93</v>
      </c>
      <c r="P77" s="203">
        <v>2.78</v>
      </c>
      <c r="Q77" s="203">
        <v>0.2</v>
      </c>
      <c r="R77" s="203">
        <v>0.41</v>
      </c>
      <c r="S77" s="203">
        <v>0.25</v>
      </c>
      <c r="T77" s="203">
        <v>0</v>
      </c>
      <c r="U77" s="203">
        <v>7.25</v>
      </c>
      <c r="V77" s="203">
        <v>2.57</v>
      </c>
      <c r="W77" s="203">
        <v>0.44</v>
      </c>
      <c r="X77" s="203">
        <v>1.43</v>
      </c>
      <c r="Y77" s="203">
        <v>0</v>
      </c>
      <c r="Z77" s="203">
        <v>2.69</v>
      </c>
      <c r="AA77" s="203">
        <v>0.87</v>
      </c>
      <c r="AB77" s="203">
        <v>0</v>
      </c>
      <c r="AC77" s="203">
        <v>11.06</v>
      </c>
      <c r="AD77" s="203">
        <v>0</v>
      </c>
      <c r="AE77" s="203">
        <v>0</v>
      </c>
      <c r="AF77" s="203">
        <v>0</v>
      </c>
      <c r="AG77" s="203">
        <v>24.91</v>
      </c>
      <c r="AH77" s="203">
        <v>0</v>
      </c>
      <c r="AI77" s="203">
        <v>24.91</v>
      </c>
      <c r="AJ77" s="203">
        <v>0</v>
      </c>
      <c r="AK77" s="203">
        <v>6.31</v>
      </c>
      <c r="AL77" s="203">
        <v>0</v>
      </c>
      <c r="AM77" s="203">
        <v>0</v>
      </c>
      <c r="AN77" s="203">
        <v>0</v>
      </c>
      <c r="AO77" s="203">
        <v>171.9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10.61</v>
      </c>
      <c r="E78" s="203">
        <v>0</v>
      </c>
      <c r="F78" s="203">
        <v>0</v>
      </c>
      <c r="G78" s="203">
        <v>17.510000000000002</v>
      </c>
      <c r="H78" s="203">
        <v>0</v>
      </c>
      <c r="I78" s="203">
        <v>0</v>
      </c>
      <c r="J78" s="203">
        <v>15.16</v>
      </c>
      <c r="K78" s="203">
        <v>14.16</v>
      </c>
      <c r="L78" s="203">
        <v>22.7</v>
      </c>
      <c r="M78" s="203">
        <v>0</v>
      </c>
      <c r="N78" s="203">
        <v>1.1499999999999999</v>
      </c>
      <c r="O78" s="203">
        <v>1.93</v>
      </c>
      <c r="P78" s="203">
        <v>2.78</v>
      </c>
      <c r="Q78" s="203">
        <v>0.2</v>
      </c>
      <c r="R78" s="203">
        <v>0.41</v>
      </c>
      <c r="S78" s="203">
        <v>0.25</v>
      </c>
      <c r="T78" s="203">
        <v>0</v>
      </c>
      <c r="U78" s="203">
        <v>7.25</v>
      </c>
      <c r="V78" s="203">
        <v>2.57</v>
      </c>
      <c r="W78" s="203">
        <v>0.44</v>
      </c>
      <c r="X78" s="203">
        <v>1.43</v>
      </c>
      <c r="Y78" s="203">
        <v>0</v>
      </c>
      <c r="Z78" s="203">
        <v>2.69</v>
      </c>
      <c r="AA78" s="203">
        <v>0.87</v>
      </c>
      <c r="AB78" s="203">
        <v>0</v>
      </c>
      <c r="AC78" s="203">
        <v>11.06</v>
      </c>
      <c r="AD78" s="203">
        <v>0</v>
      </c>
      <c r="AE78" s="203">
        <v>0</v>
      </c>
      <c r="AF78" s="203">
        <v>0</v>
      </c>
      <c r="AG78" s="203">
        <v>24.91</v>
      </c>
      <c r="AH78" s="203">
        <v>0</v>
      </c>
      <c r="AI78" s="203">
        <v>24.91</v>
      </c>
      <c r="AJ78" s="203">
        <v>0</v>
      </c>
      <c r="AK78" s="203">
        <v>6.31</v>
      </c>
      <c r="AL78" s="203">
        <v>0</v>
      </c>
      <c r="AM78" s="203">
        <v>0</v>
      </c>
      <c r="AN78" s="203">
        <v>0</v>
      </c>
      <c r="AO78" s="203">
        <v>171.9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10.61</v>
      </c>
      <c r="E79" s="203">
        <v>0</v>
      </c>
      <c r="F79" s="203">
        <v>0</v>
      </c>
      <c r="G79" s="203">
        <v>17.510000000000002</v>
      </c>
      <c r="H79" s="203">
        <v>0</v>
      </c>
      <c r="I79" s="203">
        <v>0</v>
      </c>
      <c r="J79" s="203">
        <v>15.16</v>
      </c>
      <c r="K79" s="203">
        <v>19.16</v>
      </c>
      <c r="L79" s="203">
        <v>22.45</v>
      </c>
      <c r="M79" s="203">
        <v>0</v>
      </c>
      <c r="N79" s="203">
        <v>1.1499999999999999</v>
      </c>
      <c r="O79" s="203">
        <v>1.93</v>
      </c>
      <c r="P79" s="203">
        <v>2.78</v>
      </c>
      <c r="Q79" s="203">
        <v>0.2</v>
      </c>
      <c r="R79" s="203">
        <v>0.41</v>
      </c>
      <c r="S79" s="203">
        <v>0.25</v>
      </c>
      <c r="T79" s="203">
        <v>0</v>
      </c>
      <c r="U79" s="203">
        <v>7.25</v>
      </c>
      <c r="V79" s="203">
        <v>2.57</v>
      </c>
      <c r="W79" s="203">
        <v>0.44</v>
      </c>
      <c r="X79" s="203">
        <v>1.43</v>
      </c>
      <c r="Y79" s="203">
        <v>0</v>
      </c>
      <c r="Z79" s="203">
        <v>2.69</v>
      </c>
      <c r="AA79" s="203">
        <v>0.87</v>
      </c>
      <c r="AB79" s="203">
        <v>0</v>
      </c>
      <c r="AC79" s="203">
        <v>11.06</v>
      </c>
      <c r="AD79" s="203">
        <v>0</v>
      </c>
      <c r="AE79" s="203">
        <v>0</v>
      </c>
      <c r="AF79" s="203">
        <v>0</v>
      </c>
      <c r="AG79" s="203">
        <v>24.91</v>
      </c>
      <c r="AH79" s="203">
        <v>0</v>
      </c>
      <c r="AI79" s="203">
        <v>24.91</v>
      </c>
      <c r="AJ79" s="203">
        <v>0</v>
      </c>
      <c r="AK79" s="203">
        <v>6.8</v>
      </c>
      <c r="AL79" s="203">
        <v>0</v>
      </c>
      <c r="AM79" s="203">
        <v>0</v>
      </c>
      <c r="AN79" s="203">
        <v>0</v>
      </c>
      <c r="AO79" s="203">
        <v>171.9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10.61</v>
      </c>
      <c r="E80" s="203">
        <v>0</v>
      </c>
      <c r="F80" s="203">
        <v>0</v>
      </c>
      <c r="G80" s="203">
        <v>17.510000000000002</v>
      </c>
      <c r="H80" s="203">
        <v>0</v>
      </c>
      <c r="I80" s="203">
        <v>0</v>
      </c>
      <c r="J80" s="203">
        <v>15.16</v>
      </c>
      <c r="K80" s="203">
        <v>19.16</v>
      </c>
      <c r="L80" s="203">
        <v>22.45</v>
      </c>
      <c r="M80" s="203">
        <v>0</v>
      </c>
      <c r="N80" s="203">
        <v>1.1499999999999999</v>
      </c>
      <c r="O80" s="203">
        <v>1.93</v>
      </c>
      <c r="P80" s="203">
        <v>2.78</v>
      </c>
      <c r="Q80" s="203">
        <v>0.2</v>
      </c>
      <c r="R80" s="203">
        <v>0.41</v>
      </c>
      <c r="S80" s="203">
        <v>0.25</v>
      </c>
      <c r="T80" s="203">
        <v>0</v>
      </c>
      <c r="U80" s="203">
        <v>7.25</v>
      </c>
      <c r="V80" s="203">
        <v>2.57</v>
      </c>
      <c r="W80" s="203">
        <v>0.44</v>
      </c>
      <c r="X80" s="203">
        <v>1.43</v>
      </c>
      <c r="Y80" s="203">
        <v>0</v>
      </c>
      <c r="Z80" s="203">
        <v>2.69</v>
      </c>
      <c r="AA80" s="203">
        <v>0.87</v>
      </c>
      <c r="AB80" s="203">
        <v>0</v>
      </c>
      <c r="AC80" s="203">
        <v>11.06</v>
      </c>
      <c r="AD80" s="203">
        <v>0</v>
      </c>
      <c r="AE80" s="203">
        <v>0</v>
      </c>
      <c r="AF80" s="203">
        <v>0</v>
      </c>
      <c r="AG80" s="203">
        <v>24.91</v>
      </c>
      <c r="AH80" s="203">
        <v>0</v>
      </c>
      <c r="AI80" s="203">
        <v>24.91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171.9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10.61</v>
      </c>
      <c r="E81" s="203">
        <v>0</v>
      </c>
      <c r="F81" s="203">
        <v>0</v>
      </c>
      <c r="G81" s="203">
        <v>17.510000000000002</v>
      </c>
      <c r="H81" s="203">
        <v>0</v>
      </c>
      <c r="I81" s="203">
        <v>0</v>
      </c>
      <c r="J81" s="203">
        <v>15.16</v>
      </c>
      <c r="K81" s="203">
        <v>19.16</v>
      </c>
      <c r="L81" s="203">
        <v>22.45</v>
      </c>
      <c r="M81" s="203">
        <v>0</v>
      </c>
      <c r="N81" s="203">
        <v>1.1499999999999999</v>
      </c>
      <c r="O81" s="203">
        <v>1.93</v>
      </c>
      <c r="P81" s="203">
        <v>2.78</v>
      </c>
      <c r="Q81" s="203">
        <v>0.2</v>
      </c>
      <c r="R81" s="203">
        <v>0.41</v>
      </c>
      <c r="S81" s="203">
        <v>0.25</v>
      </c>
      <c r="T81" s="203">
        <v>0</v>
      </c>
      <c r="U81" s="203">
        <v>7.25</v>
      </c>
      <c r="V81" s="203">
        <v>2.57</v>
      </c>
      <c r="W81" s="203">
        <v>0.44</v>
      </c>
      <c r="X81" s="203">
        <v>1.43</v>
      </c>
      <c r="Y81" s="203">
        <v>0</v>
      </c>
      <c r="Z81" s="203">
        <v>2.69</v>
      </c>
      <c r="AA81" s="203">
        <v>0.87</v>
      </c>
      <c r="AB81" s="203">
        <v>0</v>
      </c>
      <c r="AC81" s="203">
        <v>11.06</v>
      </c>
      <c r="AD81" s="203">
        <v>0</v>
      </c>
      <c r="AE81" s="203">
        <v>0</v>
      </c>
      <c r="AF81" s="203">
        <v>0</v>
      </c>
      <c r="AG81" s="203">
        <v>24.91</v>
      </c>
      <c r="AH81" s="203">
        <v>0</v>
      </c>
      <c r="AI81" s="203">
        <v>24.91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171.9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10.61</v>
      </c>
      <c r="E82" s="203">
        <v>0</v>
      </c>
      <c r="F82" s="203">
        <v>0</v>
      </c>
      <c r="G82" s="203">
        <v>17.510000000000002</v>
      </c>
      <c r="H82" s="203">
        <v>0</v>
      </c>
      <c r="I82" s="203">
        <v>0</v>
      </c>
      <c r="J82" s="203">
        <v>15.16</v>
      </c>
      <c r="K82" s="203">
        <v>19.16</v>
      </c>
      <c r="L82" s="203">
        <v>22.45</v>
      </c>
      <c r="M82" s="203">
        <v>0</v>
      </c>
      <c r="N82" s="203">
        <v>1.1499999999999999</v>
      </c>
      <c r="O82" s="203">
        <v>1.93</v>
      </c>
      <c r="P82" s="203">
        <v>2.78</v>
      </c>
      <c r="Q82" s="203">
        <v>0.2</v>
      </c>
      <c r="R82" s="203">
        <v>0.41</v>
      </c>
      <c r="S82" s="203">
        <v>0.25</v>
      </c>
      <c r="T82" s="203">
        <v>0</v>
      </c>
      <c r="U82" s="203">
        <v>7.25</v>
      </c>
      <c r="V82" s="203">
        <v>2.57</v>
      </c>
      <c r="W82" s="203">
        <v>0.44</v>
      </c>
      <c r="X82" s="203">
        <v>1.43</v>
      </c>
      <c r="Y82" s="203">
        <v>0</v>
      </c>
      <c r="Z82" s="203">
        <v>2.69</v>
      </c>
      <c r="AA82" s="203">
        <v>0.87</v>
      </c>
      <c r="AB82" s="203">
        <v>0</v>
      </c>
      <c r="AC82" s="203">
        <v>11.06</v>
      </c>
      <c r="AD82" s="203">
        <v>0</v>
      </c>
      <c r="AE82" s="203">
        <v>0</v>
      </c>
      <c r="AF82" s="203">
        <v>0</v>
      </c>
      <c r="AG82" s="203">
        <v>24.91</v>
      </c>
      <c r="AH82" s="203">
        <v>0</v>
      </c>
      <c r="AI82" s="203">
        <v>24.91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171.9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10.61</v>
      </c>
      <c r="E83" s="203">
        <v>0</v>
      </c>
      <c r="F83" s="203">
        <v>0</v>
      </c>
      <c r="G83" s="203">
        <v>17.510000000000002</v>
      </c>
      <c r="H83" s="203">
        <v>0</v>
      </c>
      <c r="I83" s="203">
        <v>0</v>
      </c>
      <c r="J83" s="203">
        <v>15.16</v>
      </c>
      <c r="K83" s="203">
        <v>29.16</v>
      </c>
      <c r="L83" s="203">
        <v>22.45</v>
      </c>
      <c r="M83" s="203">
        <v>0</v>
      </c>
      <c r="N83" s="203">
        <v>1.1499999999999999</v>
      </c>
      <c r="O83" s="203">
        <v>1.93</v>
      </c>
      <c r="P83" s="203">
        <v>2.78</v>
      </c>
      <c r="Q83" s="203">
        <v>0.2</v>
      </c>
      <c r="R83" s="203">
        <v>0.41</v>
      </c>
      <c r="S83" s="203">
        <v>0.25</v>
      </c>
      <c r="T83" s="203">
        <v>0</v>
      </c>
      <c r="U83" s="203">
        <v>7.25</v>
      </c>
      <c r="V83" s="203">
        <v>0.13</v>
      </c>
      <c r="W83" s="203">
        <v>0.44</v>
      </c>
      <c r="X83" s="203">
        <v>1.43</v>
      </c>
      <c r="Y83" s="203">
        <v>0</v>
      </c>
      <c r="Z83" s="203">
        <v>2.69</v>
      </c>
      <c r="AA83" s="203">
        <v>0.87</v>
      </c>
      <c r="AB83" s="203">
        <v>0</v>
      </c>
      <c r="AC83" s="203">
        <v>10.24</v>
      </c>
      <c r="AD83" s="203">
        <v>0</v>
      </c>
      <c r="AE83" s="203">
        <v>0</v>
      </c>
      <c r="AF83" s="203">
        <v>0</v>
      </c>
      <c r="AG83" s="203">
        <v>24.91</v>
      </c>
      <c r="AH83" s="203">
        <v>0</v>
      </c>
      <c r="AI83" s="203">
        <v>24.91</v>
      </c>
      <c r="AJ83" s="203">
        <v>0</v>
      </c>
      <c r="AK83" s="203">
        <v>6.8</v>
      </c>
      <c r="AL83" s="203">
        <v>0</v>
      </c>
      <c r="AM83" s="203">
        <v>0</v>
      </c>
      <c r="AN83" s="203">
        <v>0</v>
      </c>
      <c r="AO83" s="203">
        <v>171.9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10.61</v>
      </c>
      <c r="E84" s="203">
        <v>0</v>
      </c>
      <c r="F84" s="203">
        <v>0</v>
      </c>
      <c r="G84" s="203">
        <v>17.510000000000002</v>
      </c>
      <c r="H84" s="203">
        <v>0</v>
      </c>
      <c r="I84" s="203">
        <v>0</v>
      </c>
      <c r="J84" s="203">
        <v>15.16</v>
      </c>
      <c r="K84" s="203">
        <v>29.16</v>
      </c>
      <c r="L84" s="203">
        <v>22.7</v>
      </c>
      <c r="M84" s="203">
        <v>0</v>
      </c>
      <c r="N84" s="203">
        <v>1.1499999999999999</v>
      </c>
      <c r="O84" s="203">
        <v>1.93</v>
      </c>
      <c r="P84" s="203">
        <v>2.78</v>
      </c>
      <c r="Q84" s="203">
        <v>0.2</v>
      </c>
      <c r="R84" s="203">
        <v>0.41</v>
      </c>
      <c r="S84" s="203">
        <v>0.25</v>
      </c>
      <c r="T84" s="203">
        <v>0</v>
      </c>
      <c r="U84" s="203">
        <v>7.25</v>
      </c>
      <c r="V84" s="203">
        <v>0.13</v>
      </c>
      <c r="W84" s="203">
        <v>0.44</v>
      </c>
      <c r="X84" s="203">
        <v>1.43</v>
      </c>
      <c r="Y84" s="203">
        <v>0</v>
      </c>
      <c r="Z84" s="203">
        <v>2.69</v>
      </c>
      <c r="AA84" s="203">
        <v>0.87</v>
      </c>
      <c r="AB84" s="203">
        <v>0</v>
      </c>
      <c r="AC84" s="203">
        <v>10.24</v>
      </c>
      <c r="AD84" s="203">
        <v>0</v>
      </c>
      <c r="AE84" s="203">
        <v>0</v>
      </c>
      <c r="AF84" s="203">
        <v>0</v>
      </c>
      <c r="AG84" s="203">
        <v>24.91</v>
      </c>
      <c r="AH84" s="203">
        <v>0</v>
      </c>
      <c r="AI84" s="203">
        <v>24.91</v>
      </c>
      <c r="AJ84" s="203">
        <v>0</v>
      </c>
      <c r="AK84" s="203">
        <v>6.8</v>
      </c>
      <c r="AL84" s="203">
        <v>0</v>
      </c>
      <c r="AM84" s="203">
        <v>0</v>
      </c>
      <c r="AN84" s="203">
        <v>0</v>
      </c>
      <c r="AO84" s="203">
        <v>171.9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10.61</v>
      </c>
      <c r="E85" s="203">
        <v>0</v>
      </c>
      <c r="F85" s="203">
        <v>0</v>
      </c>
      <c r="G85" s="203">
        <v>17.510000000000002</v>
      </c>
      <c r="H85" s="203">
        <v>0</v>
      </c>
      <c r="I85" s="203">
        <v>0</v>
      </c>
      <c r="J85" s="203">
        <v>15.16</v>
      </c>
      <c r="K85" s="203">
        <v>34.159999999999997</v>
      </c>
      <c r="L85" s="203">
        <v>22.45</v>
      </c>
      <c r="M85" s="203">
        <v>0</v>
      </c>
      <c r="N85" s="203">
        <v>1.1499999999999999</v>
      </c>
      <c r="O85" s="203">
        <v>1.93</v>
      </c>
      <c r="P85" s="203">
        <v>2.78</v>
      </c>
      <c r="Q85" s="203">
        <v>0.2</v>
      </c>
      <c r="R85" s="203">
        <v>0.41</v>
      </c>
      <c r="S85" s="203">
        <v>0.25</v>
      </c>
      <c r="T85" s="203">
        <v>0</v>
      </c>
      <c r="U85" s="203">
        <v>7.25</v>
      </c>
      <c r="V85" s="203">
        <v>0.13</v>
      </c>
      <c r="W85" s="203">
        <v>0.44</v>
      </c>
      <c r="X85" s="203">
        <v>1.43</v>
      </c>
      <c r="Y85" s="203">
        <v>0</v>
      </c>
      <c r="Z85" s="203">
        <v>2.69</v>
      </c>
      <c r="AA85" s="203">
        <v>0.87</v>
      </c>
      <c r="AB85" s="203">
        <v>0</v>
      </c>
      <c r="AC85" s="203">
        <v>10.24</v>
      </c>
      <c r="AD85" s="203">
        <v>0</v>
      </c>
      <c r="AE85" s="203">
        <v>0</v>
      </c>
      <c r="AF85" s="203">
        <v>0</v>
      </c>
      <c r="AG85" s="203">
        <v>24.91</v>
      </c>
      <c r="AH85" s="203">
        <v>0</v>
      </c>
      <c r="AI85" s="203">
        <v>24.91</v>
      </c>
      <c r="AJ85" s="203">
        <v>0</v>
      </c>
      <c r="AK85" s="203">
        <v>6.8</v>
      </c>
      <c r="AL85" s="203">
        <v>0</v>
      </c>
      <c r="AM85" s="203">
        <v>0</v>
      </c>
      <c r="AN85" s="203">
        <v>0</v>
      </c>
      <c r="AO85" s="203">
        <v>171.9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10.61</v>
      </c>
      <c r="E86" s="203">
        <v>0</v>
      </c>
      <c r="F86" s="203">
        <v>0</v>
      </c>
      <c r="G86" s="203">
        <v>17.510000000000002</v>
      </c>
      <c r="H86" s="203">
        <v>0</v>
      </c>
      <c r="I86" s="203">
        <v>0</v>
      </c>
      <c r="J86" s="203">
        <v>15.16</v>
      </c>
      <c r="K86" s="203">
        <v>34.159999999999997</v>
      </c>
      <c r="L86" s="203">
        <v>22.7</v>
      </c>
      <c r="M86" s="203">
        <v>0</v>
      </c>
      <c r="N86" s="203">
        <v>1.1499999999999999</v>
      </c>
      <c r="O86" s="203">
        <v>1.93</v>
      </c>
      <c r="P86" s="203">
        <v>2.78</v>
      </c>
      <c r="Q86" s="203">
        <v>0.2</v>
      </c>
      <c r="R86" s="203">
        <v>0.41</v>
      </c>
      <c r="S86" s="203">
        <v>0.25</v>
      </c>
      <c r="T86" s="203">
        <v>0</v>
      </c>
      <c r="U86" s="203">
        <v>7.25</v>
      </c>
      <c r="V86" s="203">
        <v>0.13</v>
      </c>
      <c r="W86" s="203">
        <v>0.44</v>
      </c>
      <c r="X86" s="203">
        <v>1.43</v>
      </c>
      <c r="Y86" s="203">
        <v>0</v>
      </c>
      <c r="Z86" s="203">
        <v>2.69</v>
      </c>
      <c r="AA86" s="203">
        <v>0.87</v>
      </c>
      <c r="AB86" s="203">
        <v>0</v>
      </c>
      <c r="AC86" s="203">
        <v>10.24</v>
      </c>
      <c r="AD86" s="203">
        <v>0</v>
      </c>
      <c r="AE86" s="203">
        <v>0</v>
      </c>
      <c r="AF86" s="203">
        <v>0</v>
      </c>
      <c r="AG86" s="203">
        <v>24.91</v>
      </c>
      <c r="AH86" s="203">
        <v>0</v>
      </c>
      <c r="AI86" s="203">
        <v>24.91</v>
      </c>
      <c r="AJ86" s="203">
        <v>0</v>
      </c>
      <c r="AK86" s="203">
        <v>6.8</v>
      </c>
      <c r="AL86" s="203">
        <v>0</v>
      </c>
      <c r="AM86" s="203">
        <v>0</v>
      </c>
      <c r="AN86" s="203">
        <v>0</v>
      </c>
      <c r="AO86" s="203">
        <v>171.9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10.79</v>
      </c>
      <c r="E87" s="203">
        <v>0</v>
      </c>
      <c r="F87" s="203">
        <v>0</v>
      </c>
      <c r="G87" s="203">
        <v>17.510000000000002</v>
      </c>
      <c r="H87" s="203">
        <v>0</v>
      </c>
      <c r="I87" s="203">
        <v>0</v>
      </c>
      <c r="J87" s="203">
        <v>15.16</v>
      </c>
      <c r="K87" s="203">
        <v>34.159999999999997</v>
      </c>
      <c r="L87" s="203">
        <v>22.7</v>
      </c>
      <c r="M87" s="203">
        <v>0</v>
      </c>
      <c r="N87" s="203">
        <v>1.1499999999999999</v>
      </c>
      <c r="O87" s="203">
        <v>1.93</v>
      </c>
      <c r="P87" s="203">
        <v>2.78</v>
      </c>
      <c r="Q87" s="203">
        <v>0.2</v>
      </c>
      <c r="R87" s="203">
        <v>0.41</v>
      </c>
      <c r="S87" s="203">
        <v>0.25</v>
      </c>
      <c r="T87" s="203">
        <v>0</v>
      </c>
      <c r="U87" s="203">
        <v>7.25</v>
      </c>
      <c r="V87" s="203">
        <v>0.13</v>
      </c>
      <c r="W87" s="203">
        <v>0.44</v>
      </c>
      <c r="X87" s="203">
        <v>1.43</v>
      </c>
      <c r="Y87" s="203">
        <v>0</v>
      </c>
      <c r="Z87" s="203">
        <v>2.69</v>
      </c>
      <c r="AA87" s="203">
        <v>0.87</v>
      </c>
      <c r="AB87" s="203">
        <v>0</v>
      </c>
      <c r="AC87" s="203">
        <v>9.48</v>
      </c>
      <c r="AD87" s="203">
        <v>0</v>
      </c>
      <c r="AE87" s="203">
        <v>0</v>
      </c>
      <c r="AF87" s="203">
        <v>0</v>
      </c>
      <c r="AG87" s="203">
        <v>24.91</v>
      </c>
      <c r="AH87" s="203">
        <v>0</v>
      </c>
      <c r="AI87" s="203">
        <v>24.91</v>
      </c>
      <c r="AJ87" s="203">
        <v>0</v>
      </c>
      <c r="AK87" s="203">
        <v>6.8</v>
      </c>
      <c r="AL87" s="203">
        <v>0</v>
      </c>
      <c r="AM87" s="203">
        <v>0</v>
      </c>
      <c r="AN87" s="203">
        <v>0</v>
      </c>
      <c r="AO87" s="203">
        <v>171.9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10.79</v>
      </c>
      <c r="E88" s="203">
        <v>0</v>
      </c>
      <c r="F88" s="203">
        <v>0</v>
      </c>
      <c r="G88" s="203">
        <v>17.510000000000002</v>
      </c>
      <c r="H88" s="203">
        <v>0</v>
      </c>
      <c r="I88" s="203">
        <v>0</v>
      </c>
      <c r="J88" s="203">
        <v>15.16</v>
      </c>
      <c r="K88" s="203">
        <v>34.159999999999997</v>
      </c>
      <c r="L88" s="203">
        <v>20.5</v>
      </c>
      <c r="M88" s="203">
        <v>0</v>
      </c>
      <c r="N88" s="203">
        <v>1.1499999999999999</v>
      </c>
      <c r="O88" s="203">
        <v>1.93</v>
      </c>
      <c r="P88" s="203">
        <v>2.78</v>
      </c>
      <c r="Q88" s="203">
        <v>0.2</v>
      </c>
      <c r="R88" s="203">
        <v>0.41</v>
      </c>
      <c r="S88" s="203">
        <v>0.25</v>
      </c>
      <c r="T88" s="203">
        <v>0</v>
      </c>
      <c r="U88" s="203">
        <v>7.25</v>
      </c>
      <c r="V88" s="203">
        <v>0.13</v>
      </c>
      <c r="W88" s="203">
        <v>0.44</v>
      </c>
      <c r="X88" s="203">
        <v>1.43</v>
      </c>
      <c r="Y88" s="203">
        <v>0</v>
      </c>
      <c r="Z88" s="203">
        <v>2.69</v>
      </c>
      <c r="AA88" s="203">
        <v>0.87</v>
      </c>
      <c r="AB88" s="203">
        <v>0</v>
      </c>
      <c r="AC88" s="203">
        <v>9.48</v>
      </c>
      <c r="AD88" s="203">
        <v>0</v>
      </c>
      <c r="AE88" s="203">
        <v>0</v>
      </c>
      <c r="AF88" s="203">
        <v>0</v>
      </c>
      <c r="AG88" s="203">
        <v>24.91</v>
      </c>
      <c r="AH88" s="203">
        <v>0</v>
      </c>
      <c r="AI88" s="203">
        <v>24.91</v>
      </c>
      <c r="AJ88" s="203">
        <v>0</v>
      </c>
      <c r="AK88" s="203">
        <v>6.31</v>
      </c>
      <c r="AL88" s="203">
        <v>0</v>
      </c>
      <c r="AM88" s="203">
        <v>0</v>
      </c>
      <c r="AN88" s="203">
        <v>0</v>
      </c>
      <c r="AO88" s="203">
        <v>171.9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10.79</v>
      </c>
      <c r="E89" s="203">
        <v>0</v>
      </c>
      <c r="F89" s="203">
        <v>0</v>
      </c>
      <c r="G89" s="203">
        <v>17.510000000000002</v>
      </c>
      <c r="H89" s="203">
        <v>0</v>
      </c>
      <c r="I89" s="203">
        <v>0</v>
      </c>
      <c r="J89" s="203">
        <v>15.16</v>
      </c>
      <c r="K89" s="203">
        <v>39</v>
      </c>
      <c r="L89" s="203">
        <v>31.44</v>
      </c>
      <c r="M89" s="203">
        <v>0</v>
      </c>
      <c r="N89" s="203">
        <v>1.1499999999999999</v>
      </c>
      <c r="O89" s="203">
        <v>1.93</v>
      </c>
      <c r="P89" s="203">
        <v>2.78</v>
      </c>
      <c r="Q89" s="203">
        <v>0.2</v>
      </c>
      <c r="R89" s="203">
        <v>0.41</v>
      </c>
      <c r="S89" s="203">
        <v>0.25</v>
      </c>
      <c r="T89" s="203">
        <v>0</v>
      </c>
      <c r="U89" s="203">
        <v>7.25</v>
      </c>
      <c r="V89" s="203">
        <v>0.13</v>
      </c>
      <c r="W89" s="203">
        <v>0.44</v>
      </c>
      <c r="X89" s="203">
        <v>1.43</v>
      </c>
      <c r="Y89" s="203">
        <v>0</v>
      </c>
      <c r="Z89" s="203">
        <v>2.69</v>
      </c>
      <c r="AA89" s="203">
        <v>0.87</v>
      </c>
      <c r="AB89" s="203">
        <v>0</v>
      </c>
      <c r="AC89" s="203">
        <v>9.48</v>
      </c>
      <c r="AD89" s="203">
        <v>0</v>
      </c>
      <c r="AE89" s="203">
        <v>0</v>
      </c>
      <c r="AF89" s="203">
        <v>0</v>
      </c>
      <c r="AG89" s="203">
        <v>24.91</v>
      </c>
      <c r="AH89" s="203">
        <v>0</v>
      </c>
      <c r="AI89" s="203">
        <v>24.91</v>
      </c>
      <c r="AJ89" s="203">
        <v>0</v>
      </c>
      <c r="AK89" s="203">
        <v>6.31</v>
      </c>
      <c r="AL89" s="203">
        <v>0</v>
      </c>
      <c r="AM89" s="203">
        <v>0</v>
      </c>
      <c r="AN89" s="203">
        <v>0</v>
      </c>
      <c r="AO89" s="203">
        <v>171.9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10.79</v>
      </c>
      <c r="E90" s="203">
        <v>0</v>
      </c>
      <c r="F90" s="203">
        <v>0</v>
      </c>
      <c r="G90" s="203">
        <v>17.510000000000002</v>
      </c>
      <c r="H90" s="203">
        <v>0</v>
      </c>
      <c r="I90" s="203">
        <v>0</v>
      </c>
      <c r="J90" s="203">
        <v>15.16</v>
      </c>
      <c r="K90" s="203">
        <v>44.74</v>
      </c>
      <c r="L90" s="203">
        <v>35.549999999999997</v>
      </c>
      <c r="M90" s="203">
        <v>0</v>
      </c>
      <c r="N90" s="203">
        <v>1.1499999999999999</v>
      </c>
      <c r="O90" s="203">
        <v>1.93</v>
      </c>
      <c r="P90" s="203">
        <v>2.78</v>
      </c>
      <c r="Q90" s="203">
        <v>0.2</v>
      </c>
      <c r="R90" s="203">
        <v>0.41</v>
      </c>
      <c r="S90" s="203">
        <v>0.25</v>
      </c>
      <c r="T90" s="203">
        <v>0</v>
      </c>
      <c r="U90" s="203">
        <v>7.25</v>
      </c>
      <c r="V90" s="203">
        <v>0.13</v>
      </c>
      <c r="W90" s="203">
        <v>0.44</v>
      </c>
      <c r="X90" s="203">
        <v>1.43</v>
      </c>
      <c r="Y90" s="203">
        <v>0</v>
      </c>
      <c r="Z90" s="203">
        <v>2.69</v>
      </c>
      <c r="AA90" s="203">
        <v>0.87</v>
      </c>
      <c r="AB90" s="203">
        <v>0</v>
      </c>
      <c r="AC90" s="203">
        <v>9.48</v>
      </c>
      <c r="AD90" s="203">
        <v>0</v>
      </c>
      <c r="AE90" s="203">
        <v>0</v>
      </c>
      <c r="AF90" s="203">
        <v>0</v>
      </c>
      <c r="AG90" s="203">
        <v>24.91</v>
      </c>
      <c r="AH90" s="203">
        <v>0</v>
      </c>
      <c r="AI90" s="203">
        <v>24.91</v>
      </c>
      <c r="AJ90" s="203">
        <v>0</v>
      </c>
      <c r="AK90" s="203">
        <v>6.31</v>
      </c>
      <c r="AL90" s="203">
        <v>0</v>
      </c>
      <c r="AM90" s="203">
        <v>0</v>
      </c>
      <c r="AN90" s="203">
        <v>0</v>
      </c>
      <c r="AO90" s="203">
        <v>171.9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10.84</v>
      </c>
      <c r="E91" s="203">
        <v>0</v>
      </c>
      <c r="F91" s="203">
        <v>0</v>
      </c>
      <c r="G91" s="203">
        <v>17.510000000000002</v>
      </c>
      <c r="H91" s="203">
        <v>0</v>
      </c>
      <c r="I91" s="203">
        <v>0</v>
      </c>
      <c r="J91" s="203">
        <v>15.16</v>
      </c>
      <c r="K91" s="203">
        <v>56.2</v>
      </c>
      <c r="L91" s="203">
        <v>31.44</v>
      </c>
      <c r="M91" s="203">
        <v>0</v>
      </c>
      <c r="N91" s="203">
        <v>1.1499999999999999</v>
      </c>
      <c r="O91" s="203">
        <v>1.93</v>
      </c>
      <c r="P91" s="203">
        <v>2.78</v>
      </c>
      <c r="Q91" s="203">
        <v>0.2</v>
      </c>
      <c r="R91" s="203">
        <v>0.41</v>
      </c>
      <c r="S91" s="203">
        <v>0.26</v>
      </c>
      <c r="T91" s="203">
        <v>0</v>
      </c>
      <c r="U91" s="203">
        <v>7.25</v>
      </c>
      <c r="V91" s="203">
        <v>0.13</v>
      </c>
      <c r="W91" s="203">
        <v>0.44</v>
      </c>
      <c r="X91" s="203">
        <v>1.43</v>
      </c>
      <c r="Y91" s="203">
        <v>0</v>
      </c>
      <c r="Z91" s="203">
        <v>37.01</v>
      </c>
      <c r="AA91" s="203">
        <v>11.37</v>
      </c>
      <c r="AB91" s="203">
        <v>0</v>
      </c>
      <c r="AC91" s="203">
        <v>9.48</v>
      </c>
      <c r="AD91" s="203">
        <v>0</v>
      </c>
      <c r="AE91" s="203">
        <v>0</v>
      </c>
      <c r="AF91" s="203">
        <v>0</v>
      </c>
      <c r="AG91" s="203">
        <v>24.91</v>
      </c>
      <c r="AH91" s="203">
        <v>0</v>
      </c>
      <c r="AI91" s="203">
        <v>24.91</v>
      </c>
      <c r="AJ91" s="203">
        <v>0</v>
      </c>
      <c r="AK91" s="203">
        <v>6.31</v>
      </c>
      <c r="AL91" s="203">
        <v>0</v>
      </c>
      <c r="AM91" s="203">
        <v>0</v>
      </c>
      <c r="AN91" s="203">
        <v>0</v>
      </c>
      <c r="AO91" s="203">
        <v>171.9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10.84</v>
      </c>
      <c r="E92" s="203">
        <v>0</v>
      </c>
      <c r="F92" s="203">
        <v>0</v>
      </c>
      <c r="G92" s="203">
        <v>17.510000000000002</v>
      </c>
      <c r="H92" s="203">
        <v>0</v>
      </c>
      <c r="I92" s="203">
        <v>0</v>
      </c>
      <c r="J92" s="203">
        <v>15.16</v>
      </c>
      <c r="K92" s="203">
        <v>56.2</v>
      </c>
      <c r="L92" s="203">
        <v>31.44</v>
      </c>
      <c r="M92" s="203">
        <v>0</v>
      </c>
      <c r="N92" s="203">
        <v>1.1499999999999999</v>
      </c>
      <c r="O92" s="203">
        <v>1.93</v>
      </c>
      <c r="P92" s="203">
        <v>2.78</v>
      </c>
      <c r="Q92" s="203">
        <v>0.2</v>
      </c>
      <c r="R92" s="203">
        <v>0.41</v>
      </c>
      <c r="S92" s="203">
        <v>0.26</v>
      </c>
      <c r="T92" s="203">
        <v>0</v>
      </c>
      <c r="U92" s="203">
        <v>7.25</v>
      </c>
      <c r="V92" s="203">
        <v>0.13</v>
      </c>
      <c r="W92" s="203">
        <v>0.44</v>
      </c>
      <c r="X92" s="203">
        <v>1.43</v>
      </c>
      <c r="Y92" s="203">
        <v>0</v>
      </c>
      <c r="Z92" s="203">
        <v>2.69</v>
      </c>
      <c r="AA92" s="203">
        <v>0.87</v>
      </c>
      <c r="AB92" s="203">
        <v>0</v>
      </c>
      <c r="AC92" s="203">
        <v>9.48</v>
      </c>
      <c r="AD92" s="203">
        <v>0</v>
      </c>
      <c r="AE92" s="203">
        <v>0</v>
      </c>
      <c r="AF92" s="203">
        <v>0</v>
      </c>
      <c r="AG92" s="203">
        <v>24.91</v>
      </c>
      <c r="AH92" s="203">
        <v>0</v>
      </c>
      <c r="AI92" s="203">
        <v>24.91</v>
      </c>
      <c r="AJ92" s="203">
        <v>0</v>
      </c>
      <c r="AK92" s="203">
        <v>6.31</v>
      </c>
      <c r="AL92" s="203">
        <v>0</v>
      </c>
      <c r="AM92" s="203">
        <v>0</v>
      </c>
      <c r="AN92" s="203">
        <v>0</v>
      </c>
      <c r="AO92" s="203">
        <v>171.9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10.84</v>
      </c>
      <c r="E93" s="203">
        <v>0</v>
      </c>
      <c r="F93" s="203">
        <v>0</v>
      </c>
      <c r="G93" s="203">
        <v>17.510000000000002</v>
      </c>
      <c r="H93" s="203">
        <v>0</v>
      </c>
      <c r="I93" s="203">
        <v>0</v>
      </c>
      <c r="J93" s="203">
        <v>15.16</v>
      </c>
      <c r="K93" s="203">
        <v>40.29</v>
      </c>
      <c r="L93" s="203">
        <v>20.64</v>
      </c>
      <c r="M93" s="203">
        <v>0</v>
      </c>
      <c r="N93" s="203">
        <v>1.1499999999999999</v>
      </c>
      <c r="O93" s="203">
        <v>1.93</v>
      </c>
      <c r="P93" s="203">
        <v>2.78</v>
      </c>
      <c r="Q93" s="203">
        <v>0.2</v>
      </c>
      <c r="R93" s="203">
        <v>0.41</v>
      </c>
      <c r="S93" s="203">
        <v>0.25</v>
      </c>
      <c r="T93" s="203">
        <v>0</v>
      </c>
      <c r="U93" s="203">
        <v>7.25</v>
      </c>
      <c r="V93" s="203">
        <v>0.13</v>
      </c>
      <c r="W93" s="203">
        <v>0.44</v>
      </c>
      <c r="X93" s="203">
        <v>1.43</v>
      </c>
      <c r="Y93" s="203">
        <v>0</v>
      </c>
      <c r="Z93" s="203">
        <v>2.69</v>
      </c>
      <c r="AA93" s="203">
        <v>0.87</v>
      </c>
      <c r="AB93" s="203">
        <v>0</v>
      </c>
      <c r="AC93" s="203">
        <v>9.48</v>
      </c>
      <c r="AD93" s="203">
        <v>0</v>
      </c>
      <c r="AE93" s="203">
        <v>0</v>
      </c>
      <c r="AF93" s="203">
        <v>0</v>
      </c>
      <c r="AG93" s="203">
        <v>24.91</v>
      </c>
      <c r="AH93" s="203">
        <v>0</v>
      </c>
      <c r="AI93" s="203">
        <v>24.91</v>
      </c>
      <c r="AJ93" s="203">
        <v>0</v>
      </c>
      <c r="AK93" s="203">
        <v>6.31</v>
      </c>
      <c r="AL93" s="203">
        <v>0</v>
      </c>
      <c r="AM93" s="203">
        <v>0</v>
      </c>
      <c r="AN93" s="203">
        <v>0</v>
      </c>
      <c r="AO93" s="203">
        <v>171.9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10.84</v>
      </c>
      <c r="E94" s="203">
        <v>0</v>
      </c>
      <c r="F94" s="203">
        <v>0</v>
      </c>
      <c r="G94" s="203">
        <v>17.510000000000002</v>
      </c>
      <c r="H94" s="203">
        <v>0</v>
      </c>
      <c r="I94" s="203">
        <v>0</v>
      </c>
      <c r="J94" s="203">
        <v>15.16</v>
      </c>
      <c r="K94" s="203">
        <v>24.6</v>
      </c>
      <c r="L94" s="203">
        <v>22.79</v>
      </c>
      <c r="M94" s="203">
        <v>0</v>
      </c>
      <c r="N94" s="203">
        <v>1.1499999999999999</v>
      </c>
      <c r="O94" s="203">
        <v>1.93</v>
      </c>
      <c r="P94" s="203">
        <v>2.78</v>
      </c>
      <c r="Q94" s="203">
        <v>0.2</v>
      </c>
      <c r="R94" s="203">
        <v>0.41</v>
      </c>
      <c r="S94" s="203">
        <v>0.25</v>
      </c>
      <c r="T94" s="203">
        <v>0</v>
      </c>
      <c r="U94" s="203">
        <v>7.25</v>
      </c>
      <c r="V94" s="203">
        <v>0.13</v>
      </c>
      <c r="W94" s="203">
        <v>0.44</v>
      </c>
      <c r="X94" s="203">
        <v>1.43</v>
      </c>
      <c r="Y94" s="203">
        <v>0</v>
      </c>
      <c r="Z94" s="203">
        <v>2.69</v>
      </c>
      <c r="AA94" s="203">
        <v>0.87</v>
      </c>
      <c r="AB94" s="203">
        <v>0</v>
      </c>
      <c r="AC94" s="203">
        <v>9.48</v>
      </c>
      <c r="AD94" s="203">
        <v>0</v>
      </c>
      <c r="AE94" s="203">
        <v>0</v>
      </c>
      <c r="AF94" s="203">
        <v>0</v>
      </c>
      <c r="AG94" s="203">
        <v>24.91</v>
      </c>
      <c r="AH94" s="203">
        <v>0</v>
      </c>
      <c r="AI94" s="203">
        <v>24.91</v>
      </c>
      <c r="AJ94" s="203">
        <v>0</v>
      </c>
      <c r="AK94" s="203">
        <v>6.8</v>
      </c>
      <c r="AL94" s="203">
        <v>0</v>
      </c>
      <c r="AM94" s="203">
        <v>0</v>
      </c>
      <c r="AN94" s="203">
        <v>0</v>
      </c>
      <c r="AO94" s="203">
        <v>171.9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10.84</v>
      </c>
      <c r="E95" s="203">
        <v>0</v>
      </c>
      <c r="F95" s="203">
        <v>0</v>
      </c>
      <c r="G95" s="203">
        <v>17.510000000000002</v>
      </c>
      <c r="H95" s="203">
        <v>0</v>
      </c>
      <c r="I95" s="203">
        <v>0</v>
      </c>
      <c r="J95" s="203">
        <v>15.16</v>
      </c>
      <c r="K95" s="203">
        <v>0</v>
      </c>
      <c r="L95" s="203">
        <v>22.7</v>
      </c>
      <c r="M95" s="203">
        <v>0</v>
      </c>
      <c r="N95" s="203">
        <v>1.1499999999999999</v>
      </c>
      <c r="O95" s="203">
        <v>1.93</v>
      </c>
      <c r="P95" s="203">
        <v>2.78</v>
      </c>
      <c r="Q95" s="203">
        <v>0.2</v>
      </c>
      <c r="R95" s="203">
        <v>0.41</v>
      </c>
      <c r="S95" s="203">
        <v>0.25</v>
      </c>
      <c r="T95" s="203">
        <v>0</v>
      </c>
      <c r="U95" s="203">
        <v>7.25</v>
      </c>
      <c r="V95" s="203">
        <v>0.13</v>
      </c>
      <c r="W95" s="203">
        <v>0.44</v>
      </c>
      <c r="X95" s="203">
        <v>1.43</v>
      </c>
      <c r="Y95" s="203">
        <v>0</v>
      </c>
      <c r="Z95" s="203">
        <v>2.69</v>
      </c>
      <c r="AA95" s="203">
        <v>0.87</v>
      </c>
      <c r="AB95" s="203">
        <v>0</v>
      </c>
      <c r="AC95" s="203">
        <v>9.1999999999999993</v>
      </c>
      <c r="AD95" s="203">
        <v>0</v>
      </c>
      <c r="AE95" s="203">
        <v>0</v>
      </c>
      <c r="AF95" s="203">
        <v>0</v>
      </c>
      <c r="AG95" s="203">
        <v>24.91</v>
      </c>
      <c r="AH95" s="203">
        <v>0</v>
      </c>
      <c r="AI95" s="203">
        <v>24.91</v>
      </c>
      <c r="AJ95" s="203">
        <v>0</v>
      </c>
      <c r="AK95" s="203">
        <v>6.8</v>
      </c>
      <c r="AL95" s="203">
        <v>0</v>
      </c>
      <c r="AM95" s="203">
        <v>0</v>
      </c>
      <c r="AN95" s="203">
        <v>0</v>
      </c>
      <c r="AO95" s="203">
        <v>171.9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10.84</v>
      </c>
      <c r="E96" s="203">
        <v>0</v>
      </c>
      <c r="F96" s="203">
        <v>0</v>
      </c>
      <c r="G96" s="203">
        <v>17.510000000000002</v>
      </c>
      <c r="H96" s="203">
        <v>0</v>
      </c>
      <c r="I96" s="203">
        <v>0</v>
      </c>
      <c r="J96" s="203">
        <v>15.16</v>
      </c>
      <c r="K96" s="203">
        <v>0</v>
      </c>
      <c r="L96" s="203">
        <v>22.7</v>
      </c>
      <c r="M96" s="203">
        <v>0</v>
      </c>
      <c r="N96" s="203">
        <v>1.1499999999999999</v>
      </c>
      <c r="O96" s="203">
        <v>1.93</v>
      </c>
      <c r="P96" s="203">
        <v>2.78</v>
      </c>
      <c r="Q96" s="203">
        <v>0.2</v>
      </c>
      <c r="R96" s="203">
        <v>0.41</v>
      </c>
      <c r="S96" s="203">
        <v>0.25</v>
      </c>
      <c r="T96" s="203">
        <v>0</v>
      </c>
      <c r="U96" s="203">
        <v>7.25</v>
      </c>
      <c r="V96" s="203">
        <v>0.13</v>
      </c>
      <c r="W96" s="203">
        <v>0.44</v>
      </c>
      <c r="X96" s="203">
        <v>1.43</v>
      </c>
      <c r="Y96" s="203">
        <v>0</v>
      </c>
      <c r="Z96" s="203">
        <v>2.69</v>
      </c>
      <c r="AA96" s="203">
        <v>0.87</v>
      </c>
      <c r="AB96" s="203">
        <v>0</v>
      </c>
      <c r="AC96" s="203">
        <v>9.1999999999999993</v>
      </c>
      <c r="AD96" s="203">
        <v>0</v>
      </c>
      <c r="AE96" s="203">
        <v>0</v>
      </c>
      <c r="AF96" s="203">
        <v>0</v>
      </c>
      <c r="AG96" s="203">
        <v>24.91</v>
      </c>
      <c r="AH96" s="203">
        <v>0</v>
      </c>
      <c r="AI96" s="203">
        <v>24.91</v>
      </c>
      <c r="AJ96" s="203">
        <v>0</v>
      </c>
      <c r="AK96" s="203">
        <v>6.8</v>
      </c>
      <c r="AL96" s="203">
        <v>0</v>
      </c>
      <c r="AM96" s="203">
        <v>0</v>
      </c>
      <c r="AN96" s="203">
        <v>0</v>
      </c>
      <c r="AO96" s="203">
        <v>171.9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10.84</v>
      </c>
      <c r="E97" s="203">
        <v>0</v>
      </c>
      <c r="F97" s="203">
        <v>0</v>
      </c>
      <c r="G97" s="203">
        <v>17.510000000000002</v>
      </c>
      <c r="H97" s="203">
        <v>0</v>
      </c>
      <c r="I97" s="203">
        <v>0</v>
      </c>
      <c r="J97" s="203">
        <v>15.16</v>
      </c>
      <c r="K97" s="203">
        <v>6.25</v>
      </c>
      <c r="L97" s="203">
        <v>25.4</v>
      </c>
      <c r="M97" s="203">
        <v>0</v>
      </c>
      <c r="N97" s="203">
        <v>1.1499999999999999</v>
      </c>
      <c r="O97" s="203">
        <v>1.93</v>
      </c>
      <c r="P97" s="203">
        <v>2.78</v>
      </c>
      <c r="Q97" s="203">
        <v>0.2</v>
      </c>
      <c r="R97" s="203">
        <v>0.41</v>
      </c>
      <c r="S97" s="203">
        <v>0.25</v>
      </c>
      <c r="T97" s="203">
        <v>0</v>
      </c>
      <c r="U97" s="203">
        <v>7.25</v>
      </c>
      <c r="V97" s="203">
        <v>0.13</v>
      </c>
      <c r="W97" s="203">
        <v>0.44</v>
      </c>
      <c r="X97" s="203">
        <v>1.43</v>
      </c>
      <c r="Y97" s="203">
        <v>0</v>
      </c>
      <c r="Z97" s="203">
        <v>2.69</v>
      </c>
      <c r="AA97" s="203">
        <v>0.87</v>
      </c>
      <c r="AB97" s="203">
        <v>0</v>
      </c>
      <c r="AC97" s="203">
        <v>9.1999999999999993</v>
      </c>
      <c r="AD97" s="203">
        <v>0</v>
      </c>
      <c r="AE97" s="203">
        <v>0</v>
      </c>
      <c r="AF97" s="203">
        <v>0</v>
      </c>
      <c r="AG97" s="203">
        <v>24.91</v>
      </c>
      <c r="AH97" s="203">
        <v>0</v>
      </c>
      <c r="AI97" s="203">
        <v>24.91</v>
      </c>
      <c r="AJ97" s="203">
        <v>0</v>
      </c>
      <c r="AK97" s="203">
        <v>6.8</v>
      </c>
      <c r="AL97" s="203">
        <v>0</v>
      </c>
      <c r="AM97" s="203">
        <v>0</v>
      </c>
      <c r="AN97" s="203">
        <v>0</v>
      </c>
      <c r="AO97" s="203">
        <v>171.9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10.84</v>
      </c>
      <c r="E98" s="203">
        <v>0</v>
      </c>
      <c r="F98" s="203">
        <v>0</v>
      </c>
      <c r="G98" s="203">
        <v>17.510000000000002</v>
      </c>
      <c r="H98" s="203">
        <v>0</v>
      </c>
      <c r="I98" s="203">
        <v>0</v>
      </c>
      <c r="J98" s="203">
        <v>15.16</v>
      </c>
      <c r="K98" s="203">
        <v>6.25</v>
      </c>
      <c r="L98" s="203">
        <v>25.4</v>
      </c>
      <c r="M98" s="203">
        <v>0</v>
      </c>
      <c r="N98" s="203">
        <v>1.1499999999999999</v>
      </c>
      <c r="O98" s="203">
        <v>1.93</v>
      </c>
      <c r="P98" s="203">
        <v>2.78</v>
      </c>
      <c r="Q98" s="203">
        <v>0.2</v>
      </c>
      <c r="R98" s="203">
        <v>0.41</v>
      </c>
      <c r="S98" s="203">
        <v>0.25</v>
      </c>
      <c r="T98" s="203">
        <v>0</v>
      </c>
      <c r="U98" s="203">
        <v>7.25</v>
      </c>
      <c r="V98" s="203">
        <v>0.13</v>
      </c>
      <c r="W98" s="203">
        <v>0.44</v>
      </c>
      <c r="X98" s="203">
        <v>1.43</v>
      </c>
      <c r="Y98" s="203">
        <v>0</v>
      </c>
      <c r="Z98" s="203">
        <v>2.69</v>
      </c>
      <c r="AA98" s="203">
        <v>0.87</v>
      </c>
      <c r="AB98" s="203">
        <v>0</v>
      </c>
      <c r="AC98" s="203">
        <v>9.1999999999999993</v>
      </c>
      <c r="AD98" s="203">
        <v>0</v>
      </c>
      <c r="AE98" s="203">
        <v>0</v>
      </c>
      <c r="AF98" s="203">
        <v>0</v>
      </c>
      <c r="AG98" s="203">
        <v>24.91</v>
      </c>
      <c r="AH98" s="203">
        <v>0</v>
      </c>
      <c r="AI98" s="203">
        <v>24.91</v>
      </c>
      <c r="AJ98" s="203">
        <v>0</v>
      </c>
      <c r="AK98" s="203">
        <v>6.8</v>
      </c>
      <c r="AL98" s="203">
        <v>0</v>
      </c>
      <c r="AM98" s="203">
        <v>0</v>
      </c>
      <c r="AN98" s="203">
        <v>0</v>
      </c>
      <c r="AO98" s="203">
        <v>171.9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0.25857750000000013</v>
      </c>
      <c r="E99">
        <f t="shared" si="0"/>
        <v>0</v>
      </c>
      <c r="F99">
        <f t="shared" si="0"/>
        <v>0</v>
      </c>
      <c r="G99">
        <f t="shared" si="0"/>
        <v>0.42023999999999984</v>
      </c>
      <c r="H99">
        <f t="shared" si="0"/>
        <v>0</v>
      </c>
      <c r="I99">
        <f t="shared" si="0"/>
        <v>0</v>
      </c>
      <c r="J99">
        <f t="shared" si="0"/>
        <v>0.36384000000000044</v>
      </c>
      <c r="K99">
        <f t="shared" si="0"/>
        <v>1.0995449999999998</v>
      </c>
      <c r="L99">
        <f t="shared" si="0"/>
        <v>0.53902749999999977</v>
      </c>
      <c r="M99">
        <f t="shared" si="0"/>
        <v>0</v>
      </c>
      <c r="N99">
        <f t="shared" si="0"/>
        <v>0.12316499999999977</v>
      </c>
      <c r="O99">
        <f t="shared" si="0"/>
        <v>0.15521749999999965</v>
      </c>
      <c r="P99">
        <f t="shared" si="0"/>
        <v>0.17304499999999978</v>
      </c>
      <c r="Q99">
        <f t="shared" si="0"/>
        <v>2.4987500000000017E-2</v>
      </c>
      <c r="R99">
        <f t="shared" si="0"/>
        <v>5.1349999999999979E-2</v>
      </c>
      <c r="S99">
        <f t="shared" si="0"/>
        <v>3.0602500000000005E-2</v>
      </c>
      <c r="T99">
        <f t="shared" si="0"/>
        <v>0</v>
      </c>
      <c r="U99">
        <f t="shared" si="0"/>
        <v>0.17004499999999997</v>
      </c>
      <c r="V99">
        <f t="shared" si="0"/>
        <v>2.1432499999999976E-2</v>
      </c>
      <c r="W99">
        <f t="shared" si="0"/>
        <v>4.8677499999999985E-2</v>
      </c>
      <c r="X99">
        <f t="shared" si="0"/>
        <v>0.15287249999999969</v>
      </c>
      <c r="Y99">
        <f t="shared" si="0"/>
        <v>0</v>
      </c>
      <c r="Z99">
        <f t="shared" si="0"/>
        <v>0.4420800000000002</v>
      </c>
      <c r="AA99">
        <f t="shared" si="0"/>
        <v>0.13638000000000006</v>
      </c>
      <c r="AB99">
        <f t="shared" si="0"/>
        <v>0</v>
      </c>
      <c r="AC99">
        <f t="shared" si="0"/>
        <v>0.23790999999999973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0.59784000000000026</v>
      </c>
      <c r="AH99">
        <f t="shared" si="0"/>
        <v>0</v>
      </c>
      <c r="AI99">
        <f t="shared" si="0"/>
        <v>0.59784000000000026</v>
      </c>
      <c r="AJ99">
        <f t="shared" si="0"/>
        <v>0</v>
      </c>
      <c r="AK99">
        <f t="shared" si="0"/>
        <v>0.13626999999999997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4.1499000000000006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9.39</v>
      </c>
      <c r="AH3" s="203">
        <v>0</v>
      </c>
      <c r="AI3" s="203">
        <v>9.39</v>
      </c>
      <c r="AJ3" s="203">
        <v>0</v>
      </c>
      <c r="AK3" s="203">
        <v>0.57999999999999996</v>
      </c>
      <c r="AL3" s="203">
        <v>0</v>
      </c>
      <c r="AM3" s="203">
        <v>0</v>
      </c>
      <c r="AN3" s="203">
        <v>0</v>
      </c>
      <c r="AO3" s="203">
        <v>17.84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9.39</v>
      </c>
      <c r="AH4" s="203">
        <v>0</v>
      </c>
      <c r="AI4" s="203">
        <v>9.39</v>
      </c>
      <c r="AJ4" s="203">
        <v>0</v>
      </c>
      <c r="AK4" s="203">
        <v>0.57999999999999996</v>
      </c>
      <c r="AL4" s="203">
        <v>0</v>
      </c>
      <c r="AM4" s="203">
        <v>0</v>
      </c>
      <c r="AN4" s="203">
        <v>0</v>
      </c>
      <c r="AO4" s="203">
        <v>17.84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9.39</v>
      </c>
      <c r="AH5" s="203">
        <v>0</v>
      </c>
      <c r="AI5" s="203">
        <v>9.39</v>
      </c>
      <c r="AJ5" s="203">
        <v>0</v>
      </c>
      <c r="AK5" s="203">
        <v>0.57999999999999996</v>
      </c>
      <c r="AL5" s="203">
        <v>0</v>
      </c>
      <c r="AM5" s="203">
        <v>0</v>
      </c>
      <c r="AN5" s="203">
        <v>0</v>
      </c>
      <c r="AO5" s="203">
        <v>17.84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9.39</v>
      </c>
      <c r="AH6" s="203">
        <v>0</v>
      </c>
      <c r="AI6" s="203">
        <v>9.39</v>
      </c>
      <c r="AJ6" s="203">
        <v>0</v>
      </c>
      <c r="AK6" s="203">
        <v>0.57999999999999996</v>
      </c>
      <c r="AL6" s="203">
        <v>0</v>
      </c>
      <c r="AM6" s="203">
        <v>0</v>
      </c>
      <c r="AN6" s="203">
        <v>0</v>
      </c>
      <c r="AO6" s="203">
        <v>17.84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9.39</v>
      </c>
      <c r="AH7" s="203">
        <v>0</v>
      </c>
      <c r="AI7" s="203">
        <v>9.39</v>
      </c>
      <c r="AJ7" s="203">
        <v>0</v>
      </c>
      <c r="AK7" s="203">
        <v>0.57999999999999996</v>
      </c>
      <c r="AL7" s="203">
        <v>0</v>
      </c>
      <c r="AM7" s="203">
        <v>0</v>
      </c>
      <c r="AN7" s="203">
        <v>0</v>
      </c>
      <c r="AO7" s="203">
        <v>17.84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9.39</v>
      </c>
      <c r="AH8" s="203">
        <v>0</v>
      </c>
      <c r="AI8" s="203">
        <v>9.39</v>
      </c>
      <c r="AJ8" s="203">
        <v>0</v>
      </c>
      <c r="AK8" s="203">
        <v>0.57999999999999996</v>
      </c>
      <c r="AL8" s="203">
        <v>0</v>
      </c>
      <c r="AM8" s="203">
        <v>0</v>
      </c>
      <c r="AN8" s="203">
        <v>0</v>
      </c>
      <c r="AO8" s="203">
        <v>17.84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9.39</v>
      </c>
      <c r="AH9" s="203">
        <v>0</v>
      </c>
      <c r="AI9" s="203">
        <v>9.39</v>
      </c>
      <c r="AJ9" s="203">
        <v>0</v>
      </c>
      <c r="AK9" s="203">
        <v>0.57999999999999996</v>
      </c>
      <c r="AL9" s="203">
        <v>0</v>
      </c>
      <c r="AM9" s="203">
        <v>0</v>
      </c>
      <c r="AN9" s="203">
        <v>0</v>
      </c>
      <c r="AO9" s="203">
        <v>17.84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9.39</v>
      </c>
      <c r="AH10" s="203">
        <v>0</v>
      </c>
      <c r="AI10" s="203">
        <v>9.39</v>
      </c>
      <c r="AJ10" s="203">
        <v>0</v>
      </c>
      <c r="AK10" s="203">
        <v>0.57999999999999996</v>
      </c>
      <c r="AL10" s="203">
        <v>0</v>
      </c>
      <c r="AM10" s="203">
        <v>0</v>
      </c>
      <c r="AN10" s="203">
        <v>0</v>
      </c>
      <c r="AO10" s="203">
        <v>17.84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9.39</v>
      </c>
      <c r="AH11" s="203">
        <v>0</v>
      </c>
      <c r="AI11" s="203">
        <v>9.39</v>
      </c>
      <c r="AJ11" s="203">
        <v>0</v>
      </c>
      <c r="AK11" s="203">
        <v>0.57999999999999996</v>
      </c>
      <c r="AL11" s="203">
        <v>0</v>
      </c>
      <c r="AM11" s="203">
        <v>0</v>
      </c>
      <c r="AN11" s="203">
        <v>0</v>
      </c>
      <c r="AO11" s="203">
        <v>17.84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9.39</v>
      </c>
      <c r="AH12" s="203">
        <v>0</v>
      </c>
      <c r="AI12" s="203">
        <v>9.39</v>
      </c>
      <c r="AJ12" s="203">
        <v>0</v>
      </c>
      <c r="AK12" s="203">
        <v>0.57999999999999996</v>
      </c>
      <c r="AL12" s="203">
        <v>0</v>
      </c>
      <c r="AM12" s="203">
        <v>0</v>
      </c>
      <c r="AN12" s="203">
        <v>0</v>
      </c>
      <c r="AO12" s="203">
        <v>17.84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9.39</v>
      </c>
      <c r="AH13" s="203">
        <v>0</v>
      </c>
      <c r="AI13" s="203">
        <v>9.39</v>
      </c>
      <c r="AJ13" s="203">
        <v>0</v>
      </c>
      <c r="AK13" s="203">
        <v>0.57999999999999996</v>
      </c>
      <c r="AL13" s="203">
        <v>0</v>
      </c>
      <c r="AM13" s="203">
        <v>0</v>
      </c>
      <c r="AN13" s="203">
        <v>0</v>
      </c>
      <c r="AO13" s="203">
        <v>17.84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9.39</v>
      </c>
      <c r="AH14" s="203">
        <v>0</v>
      </c>
      <c r="AI14" s="203">
        <v>9.39</v>
      </c>
      <c r="AJ14" s="203">
        <v>0</v>
      </c>
      <c r="AK14" s="203">
        <v>0.57999999999999996</v>
      </c>
      <c r="AL14" s="203">
        <v>0</v>
      </c>
      <c r="AM14" s="203">
        <v>0</v>
      </c>
      <c r="AN14" s="203">
        <v>0</v>
      </c>
      <c r="AO14" s="203">
        <v>17.84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9.39</v>
      </c>
      <c r="AH15" s="203">
        <v>0</v>
      </c>
      <c r="AI15" s="203">
        <v>9.39</v>
      </c>
      <c r="AJ15" s="203">
        <v>0</v>
      </c>
      <c r="AK15" s="203">
        <v>0.57999999999999996</v>
      </c>
      <c r="AL15" s="203">
        <v>0</v>
      </c>
      <c r="AM15" s="203">
        <v>0</v>
      </c>
      <c r="AN15" s="203">
        <v>0</v>
      </c>
      <c r="AO15" s="203">
        <v>17.84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9.39</v>
      </c>
      <c r="AH16" s="203">
        <v>0</v>
      </c>
      <c r="AI16" s="203">
        <v>9.39</v>
      </c>
      <c r="AJ16" s="203">
        <v>0</v>
      </c>
      <c r="AK16" s="203">
        <v>0.57999999999999996</v>
      </c>
      <c r="AL16" s="203">
        <v>0</v>
      </c>
      <c r="AM16" s="203">
        <v>0</v>
      </c>
      <c r="AN16" s="203">
        <v>0</v>
      </c>
      <c r="AO16" s="203">
        <v>17.84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9.39</v>
      </c>
      <c r="AH17" s="203">
        <v>0</v>
      </c>
      <c r="AI17" s="203">
        <v>9.39</v>
      </c>
      <c r="AJ17" s="203">
        <v>0</v>
      </c>
      <c r="AK17" s="203">
        <v>0.57999999999999996</v>
      </c>
      <c r="AL17" s="203">
        <v>0</v>
      </c>
      <c r="AM17" s="203">
        <v>0</v>
      </c>
      <c r="AN17" s="203">
        <v>0</v>
      </c>
      <c r="AO17" s="203">
        <v>17.84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9.39</v>
      </c>
      <c r="AH18" s="203">
        <v>0</v>
      </c>
      <c r="AI18" s="203">
        <v>9.39</v>
      </c>
      <c r="AJ18" s="203">
        <v>0</v>
      </c>
      <c r="AK18" s="203">
        <v>0.57999999999999996</v>
      </c>
      <c r="AL18" s="203">
        <v>0</v>
      </c>
      <c r="AM18" s="203">
        <v>0</v>
      </c>
      <c r="AN18" s="203">
        <v>0</v>
      </c>
      <c r="AO18" s="203">
        <v>17.84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9.39</v>
      </c>
      <c r="AH19" s="203">
        <v>0</v>
      </c>
      <c r="AI19" s="203">
        <v>9.39</v>
      </c>
      <c r="AJ19" s="203">
        <v>0</v>
      </c>
      <c r="AK19" s="203">
        <v>0.57999999999999996</v>
      </c>
      <c r="AL19" s="203">
        <v>0</v>
      </c>
      <c r="AM19" s="203">
        <v>0</v>
      </c>
      <c r="AN19" s="203">
        <v>0</v>
      </c>
      <c r="AO19" s="203">
        <v>17.84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9.39</v>
      </c>
      <c r="AH20" s="203">
        <v>0</v>
      </c>
      <c r="AI20" s="203">
        <v>9.39</v>
      </c>
      <c r="AJ20" s="203">
        <v>0</v>
      </c>
      <c r="AK20" s="203">
        <v>0.57999999999999996</v>
      </c>
      <c r="AL20" s="203">
        <v>0</v>
      </c>
      <c r="AM20" s="203">
        <v>0</v>
      </c>
      <c r="AN20" s="203">
        <v>0</v>
      </c>
      <c r="AO20" s="203">
        <v>17.84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9.39</v>
      </c>
      <c r="AH21" s="203">
        <v>0</v>
      </c>
      <c r="AI21" s="203">
        <v>9.39</v>
      </c>
      <c r="AJ21" s="203">
        <v>0</v>
      </c>
      <c r="AK21" s="203">
        <v>0.57999999999999996</v>
      </c>
      <c r="AL21" s="203">
        <v>0</v>
      </c>
      <c r="AM21" s="203">
        <v>0</v>
      </c>
      <c r="AN21" s="203">
        <v>0</v>
      </c>
      <c r="AO21" s="203">
        <v>17.84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9.39</v>
      </c>
      <c r="AH22" s="203">
        <v>0</v>
      </c>
      <c r="AI22" s="203">
        <v>9.39</v>
      </c>
      <c r="AJ22" s="203">
        <v>0</v>
      </c>
      <c r="AK22" s="203">
        <v>0.57999999999999996</v>
      </c>
      <c r="AL22" s="203">
        <v>0</v>
      </c>
      <c r="AM22" s="203">
        <v>0</v>
      </c>
      <c r="AN22" s="203">
        <v>0</v>
      </c>
      <c r="AO22" s="203">
        <v>17.84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9.39</v>
      </c>
      <c r="AH23" s="203">
        <v>0</v>
      </c>
      <c r="AI23" s="203">
        <v>9.39</v>
      </c>
      <c r="AJ23" s="203">
        <v>0</v>
      </c>
      <c r="AK23" s="203">
        <v>0.57999999999999996</v>
      </c>
      <c r="AL23" s="203">
        <v>0</v>
      </c>
      <c r="AM23" s="203">
        <v>0</v>
      </c>
      <c r="AN23" s="203">
        <v>0</v>
      </c>
      <c r="AO23" s="203">
        <v>17.84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9.39</v>
      </c>
      <c r="AH24" s="203">
        <v>0</v>
      </c>
      <c r="AI24" s="203">
        <v>9.39</v>
      </c>
      <c r="AJ24" s="203">
        <v>0</v>
      </c>
      <c r="AK24" s="203">
        <v>0.57999999999999996</v>
      </c>
      <c r="AL24" s="203">
        <v>0</v>
      </c>
      <c r="AM24" s="203">
        <v>0</v>
      </c>
      <c r="AN24" s="203">
        <v>0</v>
      </c>
      <c r="AO24" s="203">
        <v>17.84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9.39</v>
      </c>
      <c r="AH25" s="203">
        <v>0</v>
      </c>
      <c r="AI25" s="203">
        <v>9.39</v>
      </c>
      <c r="AJ25" s="203">
        <v>0</v>
      </c>
      <c r="AK25" s="203">
        <v>0.57999999999999996</v>
      </c>
      <c r="AL25" s="203">
        <v>0</v>
      </c>
      <c r="AM25" s="203">
        <v>0</v>
      </c>
      <c r="AN25" s="203">
        <v>0</v>
      </c>
      <c r="AO25" s="203">
        <v>17.84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9.39</v>
      </c>
      <c r="AH26" s="203">
        <v>0</v>
      </c>
      <c r="AI26" s="203">
        <v>9.39</v>
      </c>
      <c r="AJ26" s="203">
        <v>0</v>
      </c>
      <c r="AK26" s="203">
        <v>0.57999999999999996</v>
      </c>
      <c r="AL26" s="203">
        <v>0</v>
      </c>
      <c r="AM26" s="203">
        <v>0</v>
      </c>
      <c r="AN26" s="203">
        <v>0</v>
      </c>
      <c r="AO26" s="203">
        <v>17.84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9.39</v>
      </c>
      <c r="AH27" s="203">
        <v>0</v>
      </c>
      <c r="AI27" s="203">
        <v>9.39</v>
      </c>
      <c r="AJ27" s="203">
        <v>0</v>
      </c>
      <c r="AK27" s="203">
        <v>0.57999999999999996</v>
      </c>
      <c r="AL27" s="203">
        <v>0</v>
      </c>
      <c r="AM27" s="203">
        <v>0</v>
      </c>
      <c r="AN27" s="203">
        <v>0</v>
      </c>
      <c r="AO27" s="203">
        <v>17.84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9.39</v>
      </c>
      <c r="AH28" s="203">
        <v>0</v>
      </c>
      <c r="AI28" s="203">
        <v>9.39</v>
      </c>
      <c r="AJ28" s="203">
        <v>0</v>
      </c>
      <c r="AK28" s="203">
        <v>0.57999999999999996</v>
      </c>
      <c r="AL28" s="203">
        <v>0</v>
      </c>
      <c r="AM28" s="203">
        <v>0</v>
      </c>
      <c r="AN28" s="203">
        <v>0</v>
      </c>
      <c r="AO28" s="203">
        <v>17.84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9.39</v>
      </c>
      <c r="AH29" s="203">
        <v>0</v>
      </c>
      <c r="AI29" s="203">
        <v>9.39</v>
      </c>
      <c r="AJ29" s="203">
        <v>0</v>
      </c>
      <c r="AK29" s="203">
        <v>0.57999999999999996</v>
      </c>
      <c r="AL29" s="203">
        <v>0</v>
      </c>
      <c r="AM29" s="203">
        <v>0</v>
      </c>
      <c r="AN29" s="203">
        <v>0</v>
      </c>
      <c r="AO29" s="203">
        <v>17.84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9.39</v>
      </c>
      <c r="AH30" s="203">
        <v>0</v>
      </c>
      <c r="AI30" s="203">
        <v>9.39</v>
      </c>
      <c r="AJ30" s="203">
        <v>0</v>
      </c>
      <c r="AK30" s="203">
        <v>0.57999999999999996</v>
      </c>
      <c r="AL30" s="203">
        <v>0</v>
      </c>
      <c r="AM30" s="203">
        <v>0</v>
      </c>
      <c r="AN30" s="203">
        <v>0</v>
      </c>
      <c r="AO30" s="203">
        <v>17.84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9.39</v>
      </c>
      <c r="AH31" s="203">
        <v>0</v>
      </c>
      <c r="AI31" s="203">
        <v>9.39</v>
      </c>
      <c r="AJ31" s="203">
        <v>0</v>
      </c>
      <c r="AK31" s="203">
        <v>0.57999999999999996</v>
      </c>
      <c r="AL31" s="203">
        <v>0</v>
      </c>
      <c r="AM31" s="203">
        <v>0</v>
      </c>
      <c r="AN31" s="203">
        <v>0</v>
      </c>
      <c r="AO31" s="203">
        <v>17.84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9.39</v>
      </c>
      <c r="AH32" s="203">
        <v>0</v>
      </c>
      <c r="AI32" s="203">
        <v>9.39</v>
      </c>
      <c r="AJ32" s="203">
        <v>0</v>
      </c>
      <c r="AK32" s="203">
        <v>0.57999999999999996</v>
      </c>
      <c r="AL32" s="203">
        <v>0</v>
      </c>
      <c r="AM32" s="203">
        <v>0</v>
      </c>
      <c r="AN32" s="203">
        <v>0</v>
      </c>
      <c r="AO32" s="203">
        <v>17.84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9.39</v>
      </c>
      <c r="AH33" s="203">
        <v>0</v>
      </c>
      <c r="AI33" s="203">
        <v>9.39</v>
      </c>
      <c r="AJ33" s="203">
        <v>0</v>
      </c>
      <c r="AK33" s="203">
        <v>0.57999999999999996</v>
      </c>
      <c r="AL33" s="203">
        <v>0</v>
      </c>
      <c r="AM33" s="203">
        <v>0</v>
      </c>
      <c r="AN33" s="203">
        <v>0</v>
      </c>
      <c r="AO33" s="203">
        <v>17.84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9.39</v>
      </c>
      <c r="AH34" s="203">
        <v>0</v>
      </c>
      <c r="AI34" s="203">
        <v>9.39</v>
      </c>
      <c r="AJ34" s="203">
        <v>0</v>
      </c>
      <c r="AK34" s="203">
        <v>0.57999999999999996</v>
      </c>
      <c r="AL34" s="203">
        <v>0</v>
      </c>
      <c r="AM34" s="203">
        <v>0</v>
      </c>
      <c r="AN34" s="203">
        <v>0</v>
      </c>
      <c r="AO34" s="203">
        <v>17.84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9.39</v>
      </c>
      <c r="AH35" s="203">
        <v>0</v>
      </c>
      <c r="AI35" s="203">
        <v>9.39</v>
      </c>
      <c r="AJ35" s="203">
        <v>0</v>
      </c>
      <c r="AK35" s="203">
        <v>0.57999999999999996</v>
      </c>
      <c r="AL35" s="203">
        <v>0</v>
      </c>
      <c r="AM35" s="203">
        <v>0</v>
      </c>
      <c r="AN35" s="203">
        <v>0</v>
      </c>
      <c r="AO35" s="203">
        <v>17.84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9.39</v>
      </c>
      <c r="AH36" s="203">
        <v>0</v>
      </c>
      <c r="AI36" s="203">
        <v>9.39</v>
      </c>
      <c r="AJ36" s="203">
        <v>0</v>
      </c>
      <c r="AK36" s="203">
        <v>0.57999999999999996</v>
      </c>
      <c r="AL36" s="203">
        <v>0</v>
      </c>
      <c r="AM36" s="203">
        <v>0</v>
      </c>
      <c r="AN36" s="203">
        <v>0</v>
      </c>
      <c r="AO36" s="203">
        <v>17.84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9.39</v>
      </c>
      <c r="AH37" s="203">
        <v>0</v>
      </c>
      <c r="AI37" s="203">
        <v>9.39</v>
      </c>
      <c r="AJ37" s="203">
        <v>0</v>
      </c>
      <c r="AK37" s="203">
        <v>0.57999999999999996</v>
      </c>
      <c r="AL37" s="203">
        <v>0</v>
      </c>
      <c r="AM37" s="203">
        <v>0</v>
      </c>
      <c r="AN37" s="203">
        <v>0</v>
      </c>
      <c r="AO37" s="203">
        <v>17.84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9.39</v>
      </c>
      <c r="AH38" s="203">
        <v>0</v>
      </c>
      <c r="AI38" s="203">
        <v>9.39</v>
      </c>
      <c r="AJ38" s="203">
        <v>0</v>
      </c>
      <c r="AK38" s="203">
        <v>0.57999999999999996</v>
      </c>
      <c r="AL38" s="203">
        <v>0</v>
      </c>
      <c r="AM38" s="203">
        <v>0</v>
      </c>
      <c r="AN38" s="203">
        <v>0</v>
      </c>
      <c r="AO38" s="203">
        <v>17.84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9.39</v>
      </c>
      <c r="AH39" s="203">
        <v>0</v>
      </c>
      <c r="AI39" s="203">
        <v>9.39</v>
      </c>
      <c r="AJ39" s="203">
        <v>0</v>
      </c>
      <c r="AK39" s="203">
        <v>0.49</v>
      </c>
      <c r="AL39" s="203">
        <v>0</v>
      </c>
      <c r="AM39" s="203">
        <v>0</v>
      </c>
      <c r="AN39" s="203">
        <v>0</v>
      </c>
      <c r="AO39" s="203">
        <v>17.57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9.39</v>
      </c>
      <c r="AH40" s="203">
        <v>0</v>
      </c>
      <c r="AI40" s="203">
        <v>9.39</v>
      </c>
      <c r="AJ40" s="203">
        <v>0</v>
      </c>
      <c r="AK40" s="203">
        <v>0.49</v>
      </c>
      <c r="AL40" s="203">
        <v>0</v>
      </c>
      <c r="AM40" s="203">
        <v>0</v>
      </c>
      <c r="AN40" s="203">
        <v>0</v>
      </c>
      <c r="AO40" s="203">
        <v>17.57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9.39</v>
      </c>
      <c r="AH41" s="203">
        <v>0</v>
      </c>
      <c r="AI41" s="203">
        <v>9.39</v>
      </c>
      <c r="AJ41" s="203">
        <v>0</v>
      </c>
      <c r="AK41" s="203">
        <v>0.49</v>
      </c>
      <c r="AL41" s="203">
        <v>0</v>
      </c>
      <c r="AM41" s="203">
        <v>0</v>
      </c>
      <c r="AN41" s="203">
        <v>0</v>
      </c>
      <c r="AO41" s="203">
        <v>17.57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9.39</v>
      </c>
      <c r="AH42" s="203">
        <v>0</v>
      </c>
      <c r="AI42" s="203">
        <v>9.39</v>
      </c>
      <c r="AJ42" s="203">
        <v>0</v>
      </c>
      <c r="AK42" s="203">
        <v>0.49</v>
      </c>
      <c r="AL42" s="203">
        <v>0</v>
      </c>
      <c r="AM42" s="203">
        <v>0</v>
      </c>
      <c r="AN42" s="203">
        <v>0</v>
      </c>
      <c r="AO42" s="203">
        <v>17.57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9.39</v>
      </c>
      <c r="AH43" s="203">
        <v>0</v>
      </c>
      <c r="AI43" s="203">
        <v>9.39</v>
      </c>
      <c r="AJ43" s="203">
        <v>0</v>
      </c>
      <c r="AK43" s="203">
        <v>0.49</v>
      </c>
      <c r="AL43" s="203">
        <v>0</v>
      </c>
      <c r="AM43" s="203">
        <v>0</v>
      </c>
      <c r="AN43" s="203">
        <v>0</v>
      </c>
      <c r="AO43" s="203">
        <v>17.57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9.39</v>
      </c>
      <c r="AH44" s="203">
        <v>0</v>
      </c>
      <c r="AI44" s="203">
        <v>9.39</v>
      </c>
      <c r="AJ44" s="203">
        <v>0</v>
      </c>
      <c r="AK44" s="203">
        <v>0.49</v>
      </c>
      <c r="AL44" s="203">
        <v>0</v>
      </c>
      <c r="AM44" s="203">
        <v>0</v>
      </c>
      <c r="AN44" s="203">
        <v>0</v>
      </c>
      <c r="AO44" s="203">
        <v>17.57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9.39</v>
      </c>
      <c r="AH45" s="203">
        <v>0</v>
      </c>
      <c r="AI45" s="203">
        <v>9.39</v>
      </c>
      <c r="AJ45" s="203">
        <v>0</v>
      </c>
      <c r="AK45" s="203">
        <v>0.49</v>
      </c>
      <c r="AL45" s="203">
        <v>0</v>
      </c>
      <c r="AM45" s="203">
        <v>0</v>
      </c>
      <c r="AN45" s="203">
        <v>0</v>
      </c>
      <c r="AO45" s="203">
        <v>17.57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9.39</v>
      </c>
      <c r="AH46" s="203">
        <v>0</v>
      </c>
      <c r="AI46" s="203">
        <v>9.39</v>
      </c>
      <c r="AJ46" s="203">
        <v>0</v>
      </c>
      <c r="AK46" s="203">
        <v>0.49</v>
      </c>
      <c r="AL46" s="203">
        <v>0</v>
      </c>
      <c r="AM46" s="203">
        <v>0</v>
      </c>
      <c r="AN46" s="203">
        <v>0</v>
      </c>
      <c r="AO46" s="203">
        <v>17.57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9.39</v>
      </c>
      <c r="AH47" s="203">
        <v>0</v>
      </c>
      <c r="AI47" s="203">
        <v>9.39</v>
      </c>
      <c r="AJ47" s="203">
        <v>0</v>
      </c>
      <c r="AK47" s="203">
        <v>0.49</v>
      </c>
      <c r="AL47" s="203">
        <v>0</v>
      </c>
      <c r="AM47" s="203">
        <v>0</v>
      </c>
      <c r="AN47" s="203">
        <v>0</v>
      </c>
      <c r="AO47" s="203">
        <v>17.57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9.39</v>
      </c>
      <c r="AH48" s="203">
        <v>0</v>
      </c>
      <c r="AI48" s="203">
        <v>9.39</v>
      </c>
      <c r="AJ48" s="203">
        <v>0</v>
      </c>
      <c r="AK48" s="203">
        <v>0.49</v>
      </c>
      <c r="AL48" s="203">
        <v>0</v>
      </c>
      <c r="AM48" s="203">
        <v>0</v>
      </c>
      <c r="AN48" s="203">
        <v>0</v>
      </c>
      <c r="AO48" s="203">
        <v>17.57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9.39</v>
      </c>
      <c r="AH49" s="203">
        <v>0</v>
      </c>
      <c r="AI49" s="203">
        <v>9.39</v>
      </c>
      <c r="AJ49" s="203">
        <v>0</v>
      </c>
      <c r="AK49" s="203">
        <v>0.49</v>
      </c>
      <c r="AL49" s="203">
        <v>0</v>
      </c>
      <c r="AM49" s="203">
        <v>0</v>
      </c>
      <c r="AN49" s="203">
        <v>0</v>
      </c>
      <c r="AO49" s="203">
        <v>17.57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9.39</v>
      </c>
      <c r="AH50" s="203">
        <v>0</v>
      </c>
      <c r="AI50" s="203">
        <v>9.39</v>
      </c>
      <c r="AJ50" s="203">
        <v>0</v>
      </c>
      <c r="AK50" s="203">
        <v>0.49</v>
      </c>
      <c r="AL50" s="203">
        <v>0</v>
      </c>
      <c r="AM50" s="203">
        <v>0</v>
      </c>
      <c r="AN50" s="203">
        <v>0</v>
      </c>
      <c r="AO50" s="203">
        <v>17.57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9.39</v>
      </c>
      <c r="AH51" s="203">
        <v>0</v>
      </c>
      <c r="AI51" s="203">
        <v>9.39</v>
      </c>
      <c r="AJ51" s="203">
        <v>0</v>
      </c>
      <c r="AK51" s="203">
        <v>0.4</v>
      </c>
      <c r="AL51" s="203">
        <v>0</v>
      </c>
      <c r="AM51" s="203">
        <v>0</v>
      </c>
      <c r="AN51" s="203">
        <v>0</v>
      </c>
      <c r="AO51" s="203">
        <v>17.29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9.39</v>
      </c>
      <c r="AH52" s="203">
        <v>0</v>
      </c>
      <c r="AI52" s="203">
        <v>9.39</v>
      </c>
      <c r="AJ52" s="203">
        <v>0</v>
      </c>
      <c r="AK52" s="203">
        <v>0.4</v>
      </c>
      <c r="AL52" s="203">
        <v>0</v>
      </c>
      <c r="AM52" s="203">
        <v>0</v>
      </c>
      <c r="AN52" s="203">
        <v>0</v>
      </c>
      <c r="AO52" s="203">
        <v>17.29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9.39</v>
      </c>
      <c r="AH53" s="203">
        <v>0</v>
      </c>
      <c r="AI53" s="203">
        <v>9.39</v>
      </c>
      <c r="AJ53" s="203">
        <v>0</v>
      </c>
      <c r="AK53" s="203">
        <v>0.4</v>
      </c>
      <c r="AL53" s="203">
        <v>0</v>
      </c>
      <c r="AM53" s="203">
        <v>0</v>
      </c>
      <c r="AN53" s="203">
        <v>0</v>
      </c>
      <c r="AO53" s="203">
        <v>17.29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9.39</v>
      </c>
      <c r="AH54" s="203">
        <v>0</v>
      </c>
      <c r="AI54" s="203">
        <v>9.39</v>
      </c>
      <c r="AJ54" s="203">
        <v>0</v>
      </c>
      <c r="AK54" s="203">
        <v>0.4</v>
      </c>
      <c r="AL54" s="203">
        <v>0</v>
      </c>
      <c r="AM54" s="203">
        <v>0</v>
      </c>
      <c r="AN54" s="203">
        <v>0</v>
      </c>
      <c r="AO54" s="203">
        <v>17.29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9.39</v>
      </c>
      <c r="AH55" s="203">
        <v>0</v>
      </c>
      <c r="AI55" s="203">
        <v>9.39</v>
      </c>
      <c r="AJ55" s="203">
        <v>0</v>
      </c>
      <c r="AK55" s="203">
        <v>0.4</v>
      </c>
      <c r="AL55" s="203">
        <v>0</v>
      </c>
      <c r="AM55" s="203">
        <v>0</v>
      </c>
      <c r="AN55" s="203">
        <v>0</v>
      </c>
      <c r="AO55" s="203">
        <v>17.29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9.39</v>
      </c>
      <c r="AH56" s="203">
        <v>0</v>
      </c>
      <c r="AI56" s="203">
        <v>9.39</v>
      </c>
      <c r="AJ56" s="203">
        <v>0</v>
      </c>
      <c r="AK56" s="203">
        <v>0.4</v>
      </c>
      <c r="AL56" s="203">
        <v>0</v>
      </c>
      <c r="AM56" s="203">
        <v>0</v>
      </c>
      <c r="AN56" s="203">
        <v>0</v>
      </c>
      <c r="AO56" s="203">
        <v>17.29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9.39</v>
      </c>
      <c r="AH57" s="203">
        <v>0</v>
      </c>
      <c r="AI57" s="203">
        <v>9.39</v>
      </c>
      <c r="AJ57" s="203">
        <v>0</v>
      </c>
      <c r="AK57" s="203">
        <v>0.4</v>
      </c>
      <c r="AL57" s="203">
        <v>0</v>
      </c>
      <c r="AM57" s="203">
        <v>0</v>
      </c>
      <c r="AN57" s="203">
        <v>0</v>
      </c>
      <c r="AO57" s="203">
        <v>17.29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9.39</v>
      </c>
      <c r="AH58" s="203">
        <v>0</v>
      </c>
      <c r="AI58" s="203">
        <v>9.39</v>
      </c>
      <c r="AJ58" s="203">
        <v>0</v>
      </c>
      <c r="AK58" s="203">
        <v>0.4</v>
      </c>
      <c r="AL58" s="203">
        <v>0</v>
      </c>
      <c r="AM58" s="203">
        <v>0</v>
      </c>
      <c r="AN58" s="203">
        <v>0</v>
      </c>
      <c r="AO58" s="203">
        <v>17.29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9.39</v>
      </c>
      <c r="AH59" s="203">
        <v>0</v>
      </c>
      <c r="AI59" s="203">
        <v>9.39</v>
      </c>
      <c r="AJ59" s="203">
        <v>0</v>
      </c>
      <c r="AK59" s="203">
        <v>0.4</v>
      </c>
      <c r="AL59" s="203">
        <v>0</v>
      </c>
      <c r="AM59" s="203">
        <v>0</v>
      </c>
      <c r="AN59" s="203">
        <v>0</v>
      </c>
      <c r="AO59" s="203">
        <v>17.29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9.39</v>
      </c>
      <c r="AH60" s="203">
        <v>0</v>
      </c>
      <c r="AI60" s="203">
        <v>9.39</v>
      </c>
      <c r="AJ60" s="203">
        <v>0</v>
      </c>
      <c r="AK60" s="203">
        <v>0.4</v>
      </c>
      <c r="AL60" s="203">
        <v>0</v>
      </c>
      <c r="AM60" s="203">
        <v>0</v>
      </c>
      <c r="AN60" s="203">
        <v>0</v>
      </c>
      <c r="AO60" s="203">
        <v>17.29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9.39</v>
      </c>
      <c r="AH61" s="203">
        <v>0</v>
      </c>
      <c r="AI61" s="203">
        <v>9.39</v>
      </c>
      <c r="AJ61" s="203">
        <v>0</v>
      </c>
      <c r="AK61" s="203">
        <v>0.4</v>
      </c>
      <c r="AL61" s="203">
        <v>0</v>
      </c>
      <c r="AM61" s="203">
        <v>0</v>
      </c>
      <c r="AN61" s="203">
        <v>0</v>
      </c>
      <c r="AO61" s="203">
        <v>17.29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9.39</v>
      </c>
      <c r="AH62" s="203">
        <v>0</v>
      </c>
      <c r="AI62" s="203">
        <v>9.39</v>
      </c>
      <c r="AJ62" s="203">
        <v>0</v>
      </c>
      <c r="AK62" s="203">
        <v>0.4</v>
      </c>
      <c r="AL62" s="203">
        <v>0</v>
      </c>
      <c r="AM62" s="203">
        <v>0</v>
      </c>
      <c r="AN62" s="203">
        <v>0</v>
      </c>
      <c r="AO62" s="203">
        <v>17.29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9.39</v>
      </c>
      <c r="AH63" s="203">
        <v>0</v>
      </c>
      <c r="AI63" s="203">
        <v>9.39</v>
      </c>
      <c r="AJ63" s="203">
        <v>0</v>
      </c>
      <c r="AK63" s="203">
        <v>0.4</v>
      </c>
      <c r="AL63" s="203">
        <v>0</v>
      </c>
      <c r="AM63" s="203">
        <v>0</v>
      </c>
      <c r="AN63" s="203">
        <v>0</v>
      </c>
      <c r="AO63" s="203">
        <v>17.29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9.39</v>
      </c>
      <c r="AH64" s="203">
        <v>0</v>
      </c>
      <c r="AI64" s="203">
        <v>9.39</v>
      </c>
      <c r="AJ64" s="203">
        <v>0</v>
      </c>
      <c r="AK64" s="203">
        <v>0.4</v>
      </c>
      <c r="AL64" s="203">
        <v>0</v>
      </c>
      <c r="AM64" s="203">
        <v>0</v>
      </c>
      <c r="AN64" s="203">
        <v>0</v>
      </c>
      <c r="AO64" s="203">
        <v>17.29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9.39</v>
      </c>
      <c r="AH65" s="203">
        <v>0</v>
      </c>
      <c r="AI65" s="203">
        <v>9.39</v>
      </c>
      <c r="AJ65" s="203">
        <v>0</v>
      </c>
      <c r="AK65" s="203">
        <v>0.4</v>
      </c>
      <c r="AL65" s="203">
        <v>0</v>
      </c>
      <c r="AM65" s="203">
        <v>0</v>
      </c>
      <c r="AN65" s="203">
        <v>0</v>
      </c>
      <c r="AO65" s="203">
        <v>17.29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9.39</v>
      </c>
      <c r="AH66" s="203">
        <v>0</v>
      </c>
      <c r="AI66" s="203">
        <v>9.39</v>
      </c>
      <c r="AJ66" s="203">
        <v>0</v>
      </c>
      <c r="AK66" s="203">
        <v>0.4</v>
      </c>
      <c r="AL66" s="203">
        <v>0</v>
      </c>
      <c r="AM66" s="203">
        <v>0</v>
      </c>
      <c r="AN66" s="203">
        <v>0</v>
      </c>
      <c r="AO66" s="203">
        <v>17.29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9.39</v>
      </c>
      <c r="AH67" s="203">
        <v>0</v>
      </c>
      <c r="AI67" s="203">
        <v>9.39</v>
      </c>
      <c r="AJ67" s="203">
        <v>0</v>
      </c>
      <c r="AK67" s="203">
        <v>0.4</v>
      </c>
      <c r="AL67" s="203">
        <v>0</v>
      </c>
      <c r="AM67" s="203">
        <v>0</v>
      </c>
      <c r="AN67" s="203">
        <v>0</v>
      </c>
      <c r="AO67" s="203">
        <v>17.29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9.39</v>
      </c>
      <c r="AH68" s="203">
        <v>0</v>
      </c>
      <c r="AI68" s="203">
        <v>9.39</v>
      </c>
      <c r="AJ68" s="203">
        <v>0</v>
      </c>
      <c r="AK68" s="203">
        <v>0.4</v>
      </c>
      <c r="AL68" s="203">
        <v>0</v>
      </c>
      <c r="AM68" s="203">
        <v>0</v>
      </c>
      <c r="AN68" s="203">
        <v>0</v>
      </c>
      <c r="AO68" s="203">
        <v>17.29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9.39</v>
      </c>
      <c r="AH69" s="203">
        <v>0</v>
      </c>
      <c r="AI69" s="203">
        <v>9.39</v>
      </c>
      <c r="AJ69" s="203">
        <v>0</v>
      </c>
      <c r="AK69" s="203">
        <v>0.4</v>
      </c>
      <c r="AL69" s="203">
        <v>0</v>
      </c>
      <c r="AM69" s="203">
        <v>0</v>
      </c>
      <c r="AN69" s="203">
        <v>0</v>
      </c>
      <c r="AO69" s="203">
        <v>17.29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9.39</v>
      </c>
      <c r="AH70" s="203">
        <v>0</v>
      </c>
      <c r="AI70" s="203">
        <v>9.39</v>
      </c>
      <c r="AJ70" s="203">
        <v>0</v>
      </c>
      <c r="AK70" s="203">
        <v>0.4</v>
      </c>
      <c r="AL70" s="203">
        <v>0</v>
      </c>
      <c r="AM70" s="203">
        <v>0</v>
      </c>
      <c r="AN70" s="203">
        <v>0</v>
      </c>
      <c r="AO70" s="203">
        <v>17.29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9.39</v>
      </c>
      <c r="AH71" s="203">
        <v>0</v>
      </c>
      <c r="AI71" s="203">
        <v>9.39</v>
      </c>
      <c r="AJ71" s="203">
        <v>0</v>
      </c>
      <c r="AK71" s="203">
        <v>0.4</v>
      </c>
      <c r="AL71" s="203">
        <v>0</v>
      </c>
      <c r="AM71" s="203">
        <v>0</v>
      </c>
      <c r="AN71" s="203">
        <v>0</v>
      </c>
      <c r="AO71" s="203">
        <v>17.29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9.39</v>
      </c>
      <c r="AH72" s="203">
        <v>0</v>
      </c>
      <c r="AI72" s="203">
        <v>9.39</v>
      </c>
      <c r="AJ72" s="203">
        <v>0</v>
      </c>
      <c r="AK72" s="203">
        <v>0.4</v>
      </c>
      <c r="AL72" s="203">
        <v>0</v>
      </c>
      <c r="AM72" s="203">
        <v>0</v>
      </c>
      <c r="AN72" s="203">
        <v>0</v>
      </c>
      <c r="AO72" s="203">
        <v>17.29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9.39</v>
      </c>
      <c r="AH73" s="203">
        <v>0</v>
      </c>
      <c r="AI73" s="203">
        <v>9.39</v>
      </c>
      <c r="AJ73" s="203">
        <v>0</v>
      </c>
      <c r="AK73" s="203">
        <v>0.4</v>
      </c>
      <c r="AL73" s="203">
        <v>0</v>
      </c>
      <c r="AM73" s="203">
        <v>0</v>
      </c>
      <c r="AN73" s="203">
        <v>0</v>
      </c>
      <c r="AO73" s="203">
        <v>17.29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9.39</v>
      </c>
      <c r="AH74" s="203">
        <v>0</v>
      </c>
      <c r="AI74" s="203">
        <v>9.39</v>
      </c>
      <c r="AJ74" s="203">
        <v>0</v>
      </c>
      <c r="AK74" s="203">
        <v>0.4</v>
      </c>
      <c r="AL74" s="203">
        <v>0</v>
      </c>
      <c r="AM74" s="203">
        <v>0</v>
      </c>
      <c r="AN74" s="203">
        <v>0</v>
      </c>
      <c r="AO74" s="203">
        <v>17.29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9.39</v>
      </c>
      <c r="AH75" s="203">
        <v>0</v>
      </c>
      <c r="AI75" s="203">
        <v>9.39</v>
      </c>
      <c r="AJ75" s="203">
        <v>0</v>
      </c>
      <c r="AK75" s="203">
        <v>0.57999999999999996</v>
      </c>
      <c r="AL75" s="203">
        <v>0</v>
      </c>
      <c r="AM75" s="203">
        <v>0</v>
      </c>
      <c r="AN75" s="203">
        <v>0</v>
      </c>
      <c r="AO75" s="203">
        <v>17.48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9.39</v>
      </c>
      <c r="AH76" s="203">
        <v>0</v>
      </c>
      <c r="AI76" s="203">
        <v>9.39</v>
      </c>
      <c r="AJ76" s="203">
        <v>0</v>
      </c>
      <c r="AK76" s="203">
        <v>0.57999999999999996</v>
      </c>
      <c r="AL76" s="203">
        <v>0</v>
      </c>
      <c r="AM76" s="203">
        <v>0</v>
      </c>
      <c r="AN76" s="203">
        <v>0</v>
      </c>
      <c r="AO76" s="203">
        <v>17.48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9.39</v>
      </c>
      <c r="AH77" s="203">
        <v>0</v>
      </c>
      <c r="AI77" s="203">
        <v>9.39</v>
      </c>
      <c r="AJ77" s="203">
        <v>0</v>
      </c>
      <c r="AK77" s="203">
        <v>0.57999999999999996</v>
      </c>
      <c r="AL77" s="203">
        <v>0</v>
      </c>
      <c r="AM77" s="203">
        <v>0</v>
      </c>
      <c r="AN77" s="203">
        <v>0</v>
      </c>
      <c r="AO77" s="203">
        <v>17.48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9.39</v>
      </c>
      <c r="AH78" s="203">
        <v>0</v>
      </c>
      <c r="AI78" s="203">
        <v>9.39</v>
      </c>
      <c r="AJ78" s="203">
        <v>0</v>
      </c>
      <c r="AK78" s="203">
        <v>0.57999999999999996</v>
      </c>
      <c r="AL78" s="203">
        <v>0</v>
      </c>
      <c r="AM78" s="203">
        <v>0</v>
      </c>
      <c r="AN78" s="203">
        <v>0</v>
      </c>
      <c r="AO78" s="203">
        <v>17.48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9.39</v>
      </c>
      <c r="AH79" s="203">
        <v>0</v>
      </c>
      <c r="AI79" s="203">
        <v>9.39</v>
      </c>
      <c r="AJ79" s="203">
        <v>0</v>
      </c>
      <c r="AK79" s="203">
        <v>0.57999999999999996</v>
      </c>
      <c r="AL79" s="203">
        <v>0</v>
      </c>
      <c r="AM79" s="203">
        <v>0</v>
      </c>
      <c r="AN79" s="203">
        <v>0</v>
      </c>
      <c r="AO79" s="203">
        <v>17.48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9.39</v>
      </c>
      <c r="AH80" s="203">
        <v>0</v>
      </c>
      <c r="AI80" s="203">
        <v>9.39</v>
      </c>
      <c r="AJ80" s="203">
        <v>0</v>
      </c>
      <c r="AK80" s="203">
        <v>0.57999999999999996</v>
      </c>
      <c r="AL80" s="203">
        <v>0</v>
      </c>
      <c r="AM80" s="203">
        <v>0</v>
      </c>
      <c r="AN80" s="203">
        <v>0</v>
      </c>
      <c r="AO80" s="203">
        <v>17.48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9.39</v>
      </c>
      <c r="AH81" s="203">
        <v>0</v>
      </c>
      <c r="AI81" s="203">
        <v>9.39</v>
      </c>
      <c r="AJ81" s="203">
        <v>0</v>
      </c>
      <c r="AK81" s="203">
        <v>0.57999999999999996</v>
      </c>
      <c r="AL81" s="203">
        <v>0</v>
      </c>
      <c r="AM81" s="203">
        <v>0</v>
      </c>
      <c r="AN81" s="203">
        <v>0</v>
      </c>
      <c r="AO81" s="203">
        <v>17.48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9.39</v>
      </c>
      <c r="AH82" s="203">
        <v>0</v>
      </c>
      <c r="AI82" s="203">
        <v>9.39</v>
      </c>
      <c r="AJ82" s="203">
        <v>0</v>
      </c>
      <c r="AK82" s="203">
        <v>0.57999999999999996</v>
      </c>
      <c r="AL82" s="203">
        <v>0</v>
      </c>
      <c r="AM82" s="203">
        <v>0</v>
      </c>
      <c r="AN82" s="203">
        <v>0</v>
      </c>
      <c r="AO82" s="203">
        <v>17.48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9.39</v>
      </c>
      <c r="AH83" s="203">
        <v>0</v>
      </c>
      <c r="AI83" s="203">
        <v>9.39</v>
      </c>
      <c r="AJ83" s="203">
        <v>0</v>
      </c>
      <c r="AK83" s="203">
        <v>0.57999999999999996</v>
      </c>
      <c r="AL83" s="203">
        <v>0</v>
      </c>
      <c r="AM83" s="203">
        <v>0</v>
      </c>
      <c r="AN83" s="203">
        <v>0</v>
      </c>
      <c r="AO83" s="203">
        <v>17.48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9.39</v>
      </c>
      <c r="AH84" s="203">
        <v>0</v>
      </c>
      <c r="AI84" s="203">
        <v>9.39</v>
      </c>
      <c r="AJ84" s="203">
        <v>0</v>
      </c>
      <c r="AK84" s="203">
        <v>0.57999999999999996</v>
      </c>
      <c r="AL84" s="203">
        <v>0</v>
      </c>
      <c r="AM84" s="203">
        <v>0</v>
      </c>
      <c r="AN84" s="203">
        <v>0</v>
      </c>
      <c r="AO84" s="203">
        <v>17.48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9.39</v>
      </c>
      <c r="AH85" s="203">
        <v>0</v>
      </c>
      <c r="AI85" s="203">
        <v>9.39</v>
      </c>
      <c r="AJ85" s="203">
        <v>0</v>
      </c>
      <c r="AK85" s="203">
        <v>0.57999999999999996</v>
      </c>
      <c r="AL85" s="203">
        <v>0</v>
      </c>
      <c r="AM85" s="203">
        <v>0</v>
      </c>
      <c r="AN85" s="203">
        <v>0</v>
      </c>
      <c r="AO85" s="203">
        <v>17.48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9.39</v>
      </c>
      <c r="AH86" s="203">
        <v>0</v>
      </c>
      <c r="AI86" s="203">
        <v>9.39</v>
      </c>
      <c r="AJ86" s="203">
        <v>0</v>
      </c>
      <c r="AK86" s="203">
        <v>0.57999999999999996</v>
      </c>
      <c r="AL86" s="203">
        <v>0</v>
      </c>
      <c r="AM86" s="203">
        <v>0</v>
      </c>
      <c r="AN86" s="203">
        <v>0</v>
      </c>
      <c r="AO86" s="203">
        <v>17.48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9.39</v>
      </c>
      <c r="AH87" s="203">
        <v>0</v>
      </c>
      <c r="AI87" s="203">
        <v>9.39</v>
      </c>
      <c r="AJ87" s="203">
        <v>0</v>
      </c>
      <c r="AK87" s="203">
        <v>0.57999999999999996</v>
      </c>
      <c r="AL87" s="203">
        <v>0</v>
      </c>
      <c r="AM87" s="203">
        <v>0</v>
      </c>
      <c r="AN87" s="203">
        <v>0</v>
      </c>
      <c r="AO87" s="203">
        <v>17.48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9.39</v>
      </c>
      <c r="AH88" s="203">
        <v>0</v>
      </c>
      <c r="AI88" s="203">
        <v>9.39</v>
      </c>
      <c r="AJ88" s="203">
        <v>0</v>
      </c>
      <c r="AK88" s="203">
        <v>0.57999999999999996</v>
      </c>
      <c r="AL88" s="203">
        <v>0</v>
      </c>
      <c r="AM88" s="203">
        <v>0</v>
      </c>
      <c r="AN88" s="203">
        <v>0</v>
      </c>
      <c r="AO88" s="203">
        <v>17.48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9.39</v>
      </c>
      <c r="AH89" s="203">
        <v>0</v>
      </c>
      <c r="AI89" s="203">
        <v>9.39</v>
      </c>
      <c r="AJ89" s="203">
        <v>0</v>
      </c>
      <c r="AK89" s="203">
        <v>0.57999999999999996</v>
      </c>
      <c r="AL89" s="203">
        <v>0</v>
      </c>
      <c r="AM89" s="203">
        <v>0</v>
      </c>
      <c r="AN89" s="203">
        <v>0</v>
      </c>
      <c r="AO89" s="203">
        <v>17.48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9.39</v>
      </c>
      <c r="AH90" s="203">
        <v>0</v>
      </c>
      <c r="AI90" s="203">
        <v>9.39</v>
      </c>
      <c r="AJ90" s="203">
        <v>0</v>
      </c>
      <c r="AK90" s="203">
        <v>0.57999999999999996</v>
      </c>
      <c r="AL90" s="203">
        <v>0</v>
      </c>
      <c r="AM90" s="203">
        <v>0</v>
      </c>
      <c r="AN90" s="203">
        <v>0</v>
      </c>
      <c r="AO90" s="203">
        <v>17.48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9.39</v>
      </c>
      <c r="AH91" s="203">
        <v>0</v>
      </c>
      <c r="AI91" s="203">
        <v>9.39</v>
      </c>
      <c r="AJ91" s="203">
        <v>0</v>
      </c>
      <c r="AK91" s="203">
        <v>0.57999999999999996</v>
      </c>
      <c r="AL91" s="203">
        <v>0</v>
      </c>
      <c r="AM91" s="203">
        <v>0</v>
      </c>
      <c r="AN91" s="203">
        <v>0</v>
      </c>
      <c r="AO91" s="203">
        <v>17.48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9.39</v>
      </c>
      <c r="AH92" s="203">
        <v>0</v>
      </c>
      <c r="AI92" s="203">
        <v>9.39</v>
      </c>
      <c r="AJ92" s="203">
        <v>0</v>
      </c>
      <c r="AK92" s="203">
        <v>0.57999999999999996</v>
      </c>
      <c r="AL92" s="203">
        <v>0</v>
      </c>
      <c r="AM92" s="203">
        <v>0</v>
      </c>
      <c r="AN92" s="203">
        <v>0</v>
      </c>
      <c r="AO92" s="203">
        <v>17.48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9.39</v>
      </c>
      <c r="AH93" s="203">
        <v>0</v>
      </c>
      <c r="AI93" s="203">
        <v>9.39</v>
      </c>
      <c r="AJ93" s="203">
        <v>0</v>
      </c>
      <c r="AK93" s="203">
        <v>0.57999999999999996</v>
      </c>
      <c r="AL93" s="203">
        <v>0</v>
      </c>
      <c r="AM93" s="203">
        <v>0</v>
      </c>
      <c r="AN93" s="203">
        <v>0</v>
      </c>
      <c r="AO93" s="203">
        <v>17.48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9.39</v>
      </c>
      <c r="AH94" s="203">
        <v>0</v>
      </c>
      <c r="AI94" s="203">
        <v>9.39</v>
      </c>
      <c r="AJ94" s="203">
        <v>0</v>
      </c>
      <c r="AK94" s="203">
        <v>0.57999999999999996</v>
      </c>
      <c r="AL94" s="203">
        <v>0</v>
      </c>
      <c r="AM94" s="203">
        <v>0</v>
      </c>
      <c r="AN94" s="203">
        <v>0</v>
      </c>
      <c r="AO94" s="203">
        <v>17.48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9.39</v>
      </c>
      <c r="AH95" s="203">
        <v>0</v>
      </c>
      <c r="AI95" s="203">
        <v>9.39</v>
      </c>
      <c r="AJ95" s="203">
        <v>0</v>
      </c>
      <c r="AK95" s="203">
        <v>0.57999999999999996</v>
      </c>
      <c r="AL95" s="203">
        <v>0</v>
      </c>
      <c r="AM95" s="203">
        <v>0</v>
      </c>
      <c r="AN95" s="203">
        <v>0</v>
      </c>
      <c r="AO95" s="203">
        <v>17.48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9.39</v>
      </c>
      <c r="AH96" s="203">
        <v>0</v>
      </c>
      <c r="AI96" s="203">
        <v>9.39</v>
      </c>
      <c r="AJ96" s="203">
        <v>0</v>
      </c>
      <c r="AK96" s="203">
        <v>0.57999999999999996</v>
      </c>
      <c r="AL96" s="203">
        <v>0</v>
      </c>
      <c r="AM96" s="203">
        <v>0</v>
      </c>
      <c r="AN96" s="203">
        <v>0</v>
      </c>
      <c r="AO96" s="203">
        <v>17.48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9.39</v>
      </c>
      <c r="AH97" s="203">
        <v>0</v>
      </c>
      <c r="AI97" s="203">
        <v>9.39</v>
      </c>
      <c r="AJ97" s="203">
        <v>0</v>
      </c>
      <c r="AK97" s="203">
        <v>0.57999999999999996</v>
      </c>
      <c r="AL97" s="203">
        <v>0</v>
      </c>
      <c r="AM97" s="203">
        <v>0</v>
      </c>
      <c r="AN97" s="203">
        <v>0</v>
      </c>
      <c r="AO97" s="203">
        <v>17.48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9.39</v>
      </c>
      <c r="AH98" s="203">
        <v>0</v>
      </c>
      <c r="AI98" s="203">
        <v>9.39</v>
      </c>
      <c r="AJ98" s="203">
        <v>0</v>
      </c>
      <c r="AK98" s="203">
        <v>0.57999999999999996</v>
      </c>
      <c r="AL98" s="203">
        <v>0</v>
      </c>
      <c r="AM98" s="203">
        <v>0</v>
      </c>
      <c r="AN98" s="203">
        <v>0</v>
      </c>
      <c r="AO98" s="203">
        <v>17.48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0.22535999999999973</v>
      </c>
      <c r="AH99">
        <f t="shared" si="0"/>
        <v>0</v>
      </c>
      <c r="AI99">
        <f t="shared" si="0"/>
        <v>0.22535999999999973</v>
      </c>
      <c r="AJ99">
        <f t="shared" si="0"/>
        <v>0</v>
      </c>
      <c r="AK99">
        <f t="shared" si="0"/>
        <v>1.2569999999999974E-2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0.42189000000000004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4.5599999999999996</v>
      </c>
      <c r="E3" s="203">
        <v>0</v>
      </c>
      <c r="F3" s="203">
        <v>0</v>
      </c>
      <c r="G3" s="203">
        <v>7.04</v>
      </c>
      <c r="H3" s="203">
        <v>0</v>
      </c>
      <c r="I3" s="203">
        <v>0</v>
      </c>
      <c r="J3" s="203">
        <v>6.29</v>
      </c>
      <c r="K3" s="203">
        <v>0</v>
      </c>
      <c r="L3" s="203">
        <v>7.44</v>
      </c>
      <c r="M3" s="203">
        <v>0.11</v>
      </c>
      <c r="N3" s="203">
        <v>0.06</v>
      </c>
      <c r="O3" s="203">
        <v>0.15</v>
      </c>
      <c r="P3" s="203">
        <v>0.03</v>
      </c>
      <c r="Q3" s="203">
        <v>0.33</v>
      </c>
      <c r="R3" s="203">
        <v>0</v>
      </c>
      <c r="S3" s="203">
        <v>0.54</v>
      </c>
      <c r="T3" s="203">
        <v>0.06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</v>
      </c>
      <c r="AD3" s="203">
        <v>0</v>
      </c>
      <c r="AE3" s="203">
        <v>0</v>
      </c>
      <c r="AF3" s="203">
        <v>0</v>
      </c>
      <c r="AG3" s="203">
        <v>46.55</v>
      </c>
      <c r="AH3" s="203">
        <v>0</v>
      </c>
      <c r="AI3" s="203">
        <v>46.55</v>
      </c>
      <c r="AJ3" s="203">
        <v>0</v>
      </c>
      <c r="AK3" s="203">
        <v>7.03</v>
      </c>
      <c r="AL3" s="203">
        <v>0</v>
      </c>
      <c r="AM3" s="203">
        <v>0</v>
      </c>
      <c r="AN3" s="203">
        <v>0</v>
      </c>
      <c r="AO3" s="203">
        <v>71.08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7.15</v>
      </c>
      <c r="AV3" s="203">
        <v>0.14000000000000001</v>
      </c>
      <c r="AW3" s="203">
        <v>0</v>
      </c>
      <c r="AX3" s="203">
        <v>0</v>
      </c>
      <c r="AY3" s="203">
        <v>2.42</v>
      </c>
    </row>
    <row r="4" spans="1:51">
      <c r="A4" t="s">
        <v>46</v>
      </c>
      <c r="B4" s="203">
        <v>0</v>
      </c>
      <c r="C4" s="203">
        <v>0</v>
      </c>
      <c r="D4" s="203">
        <v>4.5599999999999996</v>
      </c>
      <c r="E4" s="203">
        <v>0</v>
      </c>
      <c r="F4" s="203">
        <v>0</v>
      </c>
      <c r="G4" s="203">
        <v>7.04</v>
      </c>
      <c r="H4" s="203">
        <v>0</v>
      </c>
      <c r="I4" s="203">
        <v>0</v>
      </c>
      <c r="J4" s="203">
        <v>6.29</v>
      </c>
      <c r="K4" s="203">
        <v>0</v>
      </c>
      <c r="L4" s="203">
        <v>7.44</v>
      </c>
      <c r="M4" s="203">
        <v>0.11</v>
      </c>
      <c r="N4" s="203">
        <v>0.06</v>
      </c>
      <c r="O4" s="203">
        <v>0.15</v>
      </c>
      <c r="P4" s="203">
        <v>0.03</v>
      </c>
      <c r="Q4" s="203">
        <v>0.33</v>
      </c>
      <c r="R4" s="203">
        <v>0</v>
      </c>
      <c r="S4" s="203">
        <v>0.54</v>
      </c>
      <c r="T4" s="203">
        <v>0.06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</v>
      </c>
      <c r="AD4" s="203">
        <v>0</v>
      </c>
      <c r="AE4" s="203">
        <v>0</v>
      </c>
      <c r="AF4" s="203">
        <v>0</v>
      </c>
      <c r="AG4" s="203">
        <v>46.55</v>
      </c>
      <c r="AH4" s="203">
        <v>0</v>
      </c>
      <c r="AI4" s="203">
        <v>46.55</v>
      </c>
      <c r="AJ4" s="203">
        <v>0</v>
      </c>
      <c r="AK4" s="203">
        <v>7.03</v>
      </c>
      <c r="AL4" s="203">
        <v>0</v>
      </c>
      <c r="AM4" s="203">
        <v>0</v>
      </c>
      <c r="AN4" s="203">
        <v>0</v>
      </c>
      <c r="AO4" s="203">
        <v>71.08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7.15</v>
      </c>
      <c r="AV4" s="203">
        <v>0.14000000000000001</v>
      </c>
      <c r="AW4" s="203">
        <v>0</v>
      </c>
      <c r="AX4" s="203">
        <v>0</v>
      </c>
      <c r="AY4" s="203">
        <v>2.42</v>
      </c>
    </row>
    <row r="5" spans="1:51">
      <c r="A5" t="s">
        <v>47</v>
      </c>
      <c r="B5" s="203">
        <v>0</v>
      </c>
      <c r="C5" s="203">
        <v>0</v>
      </c>
      <c r="D5" s="203">
        <v>4.5599999999999996</v>
      </c>
      <c r="E5" s="203">
        <v>0</v>
      </c>
      <c r="F5" s="203">
        <v>0</v>
      </c>
      <c r="G5" s="203">
        <v>7.04</v>
      </c>
      <c r="H5" s="203">
        <v>0</v>
      </c>
      <c r="I5" s="203">
        <v>0</v>
      </c>
      <c r="J5" s="203">
        <v>6.29</v>
      </c>
      <c r="K5" s="203">
        <v>0</v>
      </c>
      <c r="L5" s="203">
        <v>7.44</v>
      </c>
      <c r="M5" s="203">
        <v>0.11</v>
      </c>
      <c r="N5" s="203">
        <v>0.06</v>
      </c>
      <c r="O5" s="203">
        <v>0.15</v>
      </c>
      <c r="P5" s="203">
        <v>0.03</v>
      </c>
      <c r="Q5" s="203">
        <v>0.33</v>
      </c>
      <c r="R5" s="203">
        <v>0</v>
      </c>
      <c r="S5" s="203">
        <v>0.54</v>
      </c>
      <c r="T5" s="203">
        <v>0.06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</v>
      </c>
      <c r="AD5" s="203">
        <v>0</v>
      </c>
      <c r="AE5" s="203">
        <v>0</v>
      </c>
      <c r="AF5" s="203">
        <v>0</v>
      </c>
      <c r="AG5" s="203">
        <v>46.55</v>
      </c>
      <c r="AH5" s="203">
        <v>0</v>
      </c>
      <c r="AI5" s="203">
        <v>46.55</v>
      </c>
      <c r="AJ5" s="203">
        <v>0</v>
      </c>
      <c r="AK5" s="203">
        <v>7.03</v>
      </c>
      <c r="AL5" s="203">
        <v>0</v>
      </c>
      <c r="AM5" s="203">
        <v>0</v>
      </c>
      <c r="AN5" s="203">
        <v>0</v>
      </c>
      <c r="AO5" s="203">
        <v>71.08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7.15</v>
      </c>
      <c r="AV5" s="203">
        <v>0.14000000000000001</v>
      </c>
      <c r="AW5" s="203">
        <v>0</v>
      </c>
      <c r="AX5" s="203">
        <v>0</v>
      </c>
      <c r="AY5" s="203">
        <v>2.42</v>
      </c>
    </row>
    <row r="6" spans="1:51">
      <c r="A6" t="s">
        <v>48</v>
      </c>
      <c r="B6" s="203">
        <v>0</v>
      </c>
      <c r="C6" s="203">
        <v>0</v>
      </c>
      <c r="D6" s="203">
        <v>4.5599999999999996</v>
      </c>
      <c r="E6" s="203">
        <v>0</v>
      </c>
      <c r="F6" s="203">
        <v>0</v>
      </c>
      <c r="G6" s="203">
        <v>7.04</v>
      </c>
      <c r="H6" s="203">
        <v>0</v>
      </c>
      <c r="I6" s="203">
        <v>0</v>
      </c>
      <c r="J6" s="203">
        <v>6.29</v>
      </c>
      <c r="K6" s="203">
        <v>0</v>
      </c>
      <c r="L6" s="203">
        <v>7.44</v>
      </c>
      <c r="M6" s="203">
        <v>0.11</v>
      </c>
      <c r="N6" s="203">
        <v>0.06</v>
      </c>
      <c r="O6" s="203">
        <v>0.15</v>
      </c>
      <c r="P6" s="203">
        <v>0.03</v>
      </c>
      <c r="Q6" s="203">
        <v>0.33</v>
      </c>
      <c r="R6" s="203">
        <v>0</v>
      </c>
      <c r="S6" s="203">
        <v>0.54</v>
      </c>
      <c r="T6" s="203">
        <v>0.06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</v>
      </c>
      <c r="AD6" s="203">
        <v>0</v>
      </c>
      <c r="AE6" s="203">
        <v>0</v>
      </c>
      <c r="AF6" s="203">
        <v>0</v>
      </c>
      <c r="AG6" s="203">
        <v>46.55</v>
      </c>
      <c r="AH6" s="203">
        <v>0</v>
      </c>
      <c r="AI6" s="203">
        <v>46.55</v>
      </c>
      <c r="AJ6" s="203">
        <v>0</v>
      </c>
      <c r="AK6" s="203">
        <v>7.03</v>
      </c>
      <c r="AL6" s="203">
        <v>0</v>
      </c>
      <c r="AM6" s="203">
        <v>0</v>
      </c>
      <c r="AN6" s="203">
        <v>0</v>
      </c>
      <c r="AO6" s="203">
        <v>71.08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7.15</v>
      </c>
      <c r="AV6" s="203">
        <v>0.14000000000000001</v>
      </c>
      <c r="AW6" s="203">
        <v>0</v>
      </c>
      <c r="AX6" s="203">
        <v>0</v>
      </c>
      <c r="AY6" s="203">
        <v>2.42</v>
      </c>
    </row>
    <row r="7" spans="1:51">
      <c r="A7" t="s">
        <v>49</v>
      </c>
      <c r="B7" s="203">
        <v>0</v>
      </c>
      <c r="C7" s="203">
        <v>0</v>
      </c>
      <c r="D7" s="203">
        <v>4.5599999999999996</v>
      </c>
      <c r="E7" s="203">
        <v>0</v>
      </c>
      <c r="F7" s="203">
        <v>0</v>
      </c>
      <c r="G7" s="203">
        <v>7.04</v>
      </c>
      <c r="H7" s="203">
        <v>0</v>
      </c>
      <c r="I7" s="203">
        <v>0</v>
      </c>
      <c r="J7" s="203">
        <v>6.29</v>
      </c>
      <c r="K7" s="203">
        <v>0</v>
      </c>
      <c r="L7" s="203">
        <v>7.44</v>
      </c>
      <c r="M7" s="203">
        <v>0.11</v>
      </c>
      <c r="N7" s="203">
        <v>0.06</v>
      </c>
      <c r="O7" s="203">
        <v>0.15</v>
      </c>
      <c r="P7" s="203">
        <v>0.03</v>
      </c>
      <c r="Q7" s="203">
        <v>0.33</v>
      </c>
      <c r="R7" s="203">
        <v>0</v>
      </c>
      <c r="S7" s="203">
        <v>0.54</v>
      </c>
      <c r="T7" s="203">
        <v>0.06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</v>
      </c>
      <c r="AD7" s="203">
        <v>0</v>
      </c>
      <c r="AE7" s="203">
        <v>0</v>
      </c>
      <c r="AF7" s="203">
        <v>0</v>
      </c>
      <c r="AG7" s="203">
        <v>46.55</v>
      </c>
      <c r="AH7" s="203">
        <v>0</v>
      </c>
      <c r="AI7" s="203">
        <v>46.55</v>
      </c>
      <c r="AJ7" s="203">
        <v>0</v>
      </c>
      <c r="AK7" s="203">
        <v>7.03</v>
      </c>
      <c r="AL7" s="203">
        <v>0</v>
      </c>
      <c r="AM7" s="203">
        <v>0</v>
      </c>
      <c r="AN7" s="203">
        <v>0</v>
      </c>
      <c r="AO7" s="203">
        <v>71.08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7.15</v>
      </c>
      <c r="AV7" s="203">
        <v>0.14000000000000001</v>
      </c>
      <c r="AW7" s="203">
        <v>0</v>
      </c>
      <c r="AX7" s="203">
        <v>0</v>
      </c>
      <c r="AY7" s="203">
        <v>2.42</v>
      </c>
    </row>
    <row r="8" spans="1:51">
      <c r="A8" t="s">
        <v>50</v>
      </c>
      <c r="B8" s="203">
        <v>0</v>
      </c>
      <c r="C8" s="203">
        <v>0</v>
      </c>
      <c r="D8" s="203">
        <v>4.58</v>
      </c>
      <c r="E8" s="203">
        <v>0</v>
      </c>
      <c r="F8" s="203">
        <v>0</v>
      </c>
      <c r="G8" s="203">
        <v>7.04</v>
      </c>
      <c r="H8" s="203">
        <v>0</v>
      </c>
      <c r="I8" s="203">
        <v>0</v>
      </c>
      <c r="J8" s="203">
        <v>6.29</v>
      </c>
      <c r="K8" s="203">
        <v>0</v>
      </c>
      <c r="L8" s="203">
        <v>7.44</v>
      </c>
      <c r="M8" s="203">
        <v>0.11</v>
      </c>
      <c r="N8" s="203">
        <v>0.06</v>
      </c>
      <c r="O8" s="203">
        <v>0.15</v>
      </c>
      <c r="P8" s="203">
        <v>0.03</v>
      </c>
      <c r="Q8" s="203">
        <v>0.33</v>
      </c>
      <c r="R8" s="203">
        <v>0</v>
      </c>
      <c r="S8" s="203">
        <v>0.54</v>
      </c>
      <c r="T8" s="203">
        <v>0.06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</v>
      </c>
      <c r="AD8" s="203">
        <v>0</v>
      </c>
      <c r="AE8" s="203">
        <v>0</v>
      </c>
      <c r="AF8" s="203">
        <v>0</v>
      </c>
      <c r="AG8" s="203">
        <v>46.55</v>
      </c>
      <c r="AH8" s="203">
        <v>0</v>
      </c>
      <c r="AI8" s="203">
        <v>46.55</v>
      </c>
      <c r="AJ8" s="203">
        <v>0</v>
      </c>
      <c r="AK8" s="203">
        <v>7.03</v>
      </c>
      <c r="AL8" s="203">
        <v>0</v>
      </c>
      <c r="AM8" s="203">
        <v>0</v>
      </c>
      <c r="AN8" s="203">
        <v>0</v>
      </c>
      <c r="AO8" s="203">
        <v>71.08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7.15</v>
      </c>
      <c r="AV8" s="203">
        <v>0.14000000000000001</v>
      </c>
      <c r="AW8" s="203">
        <v>0</v>
      </c>
      <c r="AX8" s="203">
        <v>0</v>
      </c>
      <c r="AY8" s="203">
        <v>2.42</v>
      </c>
    </row>
    <row r="9" spans="1:51">
      <c r="A9" t="s">
        <v>51</v>
      </c>
      <c r="B9" s="203">
        <v>0</v>
      </c>
      <c r="C9" s="203">
        <v>0</v>
      </c>
      <c r="D9" s="203">
        <v>4.58</v>
      </c>
      <c r="E9" s="203">
        <v>0</v>
      </c>
      <c r="F9" s="203">
        <v>0</v>
      </c>
      <c r="G9" s="203">
        <v>7.04</v>
      </c>
      <c r="H9" s="203">
        <v>0</v>
      </c>
      <c r="I9" s="203">
        <v>0</v>
      </c>
      <c r="J9" s="203">
        <v>6.29</v>
      </c>
      <c r="K9" s="203">
        <v>0</v>
      </c>
      <c r="L9" s="203">
        <v>7.68</v>
      </c>
      <c r="M9" s="203">
        <v>0.11</v>
      </c>
      <c r="N9" s="203">
        <v>0.06</v>
      </c>
      <c r="O9" s="203">
        <v>0.15</v>
      </c>
      <c r="P9" s="203">
        <v>0.03</v>
      </c>
      <c r="Q9" s="203">
        <v>0.33</v>
      </c>
      <c r="R9" s="203">
        <v>0</v>
      </c>
      <c r="S9" s="203">
        <v>0.54</v>
      </c>
      <c r="T9" s="203">
        <v>0.06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</v>
      </c>
      <c r="AD9" s="203">
        <v>0</v>
      </c>
      <c r="AE9" s="203">
        <v>0</v>
      </c>
      <c r="AF9" s="203">
        <v>0</v>
      </c>
      <c r="AG9" s="203">
        <v>46.55</v>
      </c>
      <c r="AH9" s="203">
        <v>0</v>
      </c>
      <c r="AI9" s="203">
        <v>46.55</v>
      </c>
      <c r="AJ9" s="203">
        <v>0</v>
      </c>
      <c r="AK9" s="203">
        <v>4.45</v>
      </c>
      <c r="AL9" s="203">
        <v>0</v>
      </c>
      <c r="AM9" s="203">
        <v>0</v>
      </c>
      <c r="AN9" s="203">
        <v>0</v>
      </c>
      <c r="AO9" s="203">
        <v>71.08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7.15</v>
      </c>
      <c r="AV9" s="203">
        <v>0.14000000000000001</v>
      </c>
      <c r="AW9" s="203">
        <v>0</v>
      </c>
      <c r="AX9" s="203">
        <v>0</v>
      </c>
      <c r="AY9" s="203">
        <v>2.42</v>
      </c>
    </row>
    <row r="10" spans="1:51">
      <c r="A10" t="s">
        <v>52</v>
      </c>
      <c r="B10" s="203">
        <v>0</v>
      </c>
      <c r="C10" s="203">
        <v>0</v>
      </c>
      <c r="D10" s="203">
        <v>4.58</v>
      </c>
      <c r="E10" s="203">
        <v>0</v>
      </c>
      <c r="F10" s="203">
        <v>0</v>
      </c>
      <c r="G10" s="203">
        <v>7.04</v>
      </c>
      <c r="H10" s="203">
        <v>0</v>
      </c>
      <c r="I10" s="203">
        <v>0</v>
      </c>
      <c r="J10" s="203">
        <v>6.29</v>
      </c>
      <c r="K10" s="203">
        <v>0</v>
      </c>
      <c r="L10" s="203">
        <v>7.68</v>
      </c>
      <c r="M10" s="203">
        <v>0.11</v>
      </c>
      <c r="N10" s="203">
        <v>0.06</v>
      </c>
      <c r="O10" s="203">
        <v>0.15</v>
      </c>
      <c r="P10" s="203">
        <v>0.03</v>
      </c>
      <c r="Q10" s="203">
        <v>0.33</v>
      </c>
      <c r="R10" s="203">
        <v>0</v>
      </c>
      <c r="S10" s="203">
        <v>0.54</v>
      </c>
      <c r="T10" s="203">
        <v>0.06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</v>
      </c>
      <c r="AD10" s="203">
        <v>0</v>
      </c>
      <c r="AE10" s="203">
        <v>0</v>
      </c>
      <c r="AF10" s="203">
        <v>0</v>
      </c>
      <c r="AG10" s="203">
        <v>46.55</v>
      </c>
      <c r="AH10" s="203">
        <v>0</v>
      </c>
      <c r="AI10" s="203">
        <v>46.55</v>
      </c>
      <c r="AJ10" s="203">
        <v>0</v>
      </c>
      <c r="AK10" s="203">
        <v>4.45</v>
      </c>
      <c r="AL10" s="203">
        <v>0</v>
      </c>
      <c r="AM10" s="203">
        <v>0</v>
      </c>
      <c r="AN10" s="203">
        <v>0</v>
      </c>
      <c r="AO10" s="203">
        <v>71.08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7.15</v>
      </c>
      <c r="AV10" s="203">
        <v>0.14000000000000001</v>
      </c>
      <c r="AW10" s="203">
        <v>0</v>
      </c>
      <c r="AX10" s="203">
        <v>0</v>
      </c>
      <c r="AY10" s="203">
        <v>2.42</v>
      </c>
    </row>
    <row r="11" spans="1:51">
      <c r="A11" t="s">
        <v>53</v>
      </c>
      <c r="B11" s="203">
        <v>0</v>
      </c>
      <c r="C11" s="203">
        <v>0</v>
      </c>
      <c r="D11" s="203">
        <v>4.58</v>
      </c>
      <c r="E11" s="203">
        <v>0</v>
      </c>
      <c r="F11" s="203">
        <v>0</v>
      </c>
      <c r="G11" s="203">
        <v>7.04</v>
      </c>
      <c r="H11" s="203">
        <v>0</v>
      </c>
      <c r="I11" s="203">
        <v>0</v>
      </c>
      <c r="J11" s="203">
        <v>6.29</v>
      </c>
      <c r="K11" s="203">
        <v>2.48</v>
      </c>
      <c r="L11" s="203">
        <v>7.68</v>
      </c>
      <c r="M11" s="203">
        <v>0.11</v>
      </c>
      <c r="N11" s="203">
        <v>0.06</v>
      </c>
      <c r="O11" s="203">
        <v>0.14000000000000001</v>
      </c>
      <c r="P11" s="203">
        <v>0.06</v>
      </c>
      <c r="Q11" s="203">
        <v>0.33</v>
      </c>
      <c r="R11" s="203">
        <v>0</v>
      </c>
      <c r="S11" s="203">
        <v>0.54</v>
      </c>
      <c r="T11" s="203">
        <v>0.06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</v>
      </c>
      <c r="AD11" s="203">
        <v>0</v>
      </c>
      <c r="AE11" s="203">
        <v>0</v>
      </c>
      <c r="AF11" s="203">
        <v>0</v>
      </c>
      <c r="AG11" s="203">
        <v>46.55</v>
      </c>
      <c r="AH11" s="203">
        <v>0</v>
      </c>
      <c r="AI11" s="203">
        <v>46.55</v>
      </c>
      <c r="AJ11" s="203">
        <v>0</v>
      </c>
      <c r="AK11" s="203">
        <v>2.56</v>
      </c>
      <c r="AL11" s="203">
        <v>0</v>
      </c>
      <c r="AM11" s="203">
        <v>0</v>
      </c>
      <c r="AN11" s="203">
        <v>0</v>
      </c>
      <c r="AO11" s="203">
        <v>71.08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7.15</v>
      </c>
      <c r="AV11" s="203">
        <v>0.14000000000000001</v>
      </c>
      <c r="AW11" s="203">
        <v>0</v>
      </c>
      <c r="AX11" s="203">
        <v>0</v>
      </c>
      <c r="AY11" s="203">
        <v>2.42</v>
      </c>
    </row>
    <row r="12" spans="1:51">
      <c r="A12" t="s">
        <v>54</v>
      </c>
      <c r="B12" s="203">
        <v>0</v>
      </c>
      <c r="C12" s="203">
        <v>0</v>
      </c>
      <c r="D12" s="203">
        <v>4.58</v>
      </c>
      <c r="E12" s="203">
        <v>0</v>
      </c>
      <c r="F12" s="203">
        <v>0</v>
      </c>
      <c r="G12" s="203">
        <v>7.04</v>
      </c>
      <c r="H12" s="203">
        <v>0</v>
      </c>
      <c r="I12" s="203">
        <v>0</v>
      </c>
      <c r="J12" s="203">
        <v>6.29</v>
      </c>
      <c r="K12" s="203">
        <v>2.48</v>
      </c>
      <c r="L12" s="203">
        <v>7.68</v>
      </c>
      <c r="M12" s="203">
        <v>0.11</v>
      </c>
      <c r="N12" s="203">
        <v>0.06</v>
      </c>
      <c r="O12" s="203">
        <v>0.14000000000000001</v>
      </c>
      <c r="P12" s="203">
        <v>0.06</v>
      </c>
      <c r="Q12" s="203">
        <v>0.33</v>
      </c>
      <c r="R12" s="203">
        <v>0</v>
      </c>
      <c r="S12" s="203">
        <v>0.54</v>
      </c>
      <c r="T12" s="203">
        <v>0.06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</v>
      </c>
      <c r="AD12" s="203">
        <v>0</v>
      </c>
      <c r="AE12" s="203">
        <v>0</v>
      </c>
      <c r="AF12" s="203">
        <v>0</v>
      </c>
      <c r="AG12" s="203">
        <v>46.55</v>
      </c>
      <c r="AH12" s="203">
        <v>0</v>
      </c>
      <c r="AI12" s="203">
        <v>46.55</v>
      </c>
      <c r="AJ12" s="203">
        <v>0</v>
      </c>
      <c r="AK12" s="203">
        <v>2.56</v>
      </c>
      <c r="AL12" s="203">
        <v>0</v>
      </c>
      <c r="AM12" s="203">
        <v>0</v>
      </c>
      <c r="AN12" s="203">
        <v>0</v>
      </c>
      <c r="AO12" s="203">
        <v>71.08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7.15</v>
      </c>
      <c r="AV12" s="203">
        <v>0.14000000000000001</v>
      </c>
      <c r="AW12" s="203">
        <v>0</v>
      </c>
      <c r="AX12" s="203">
        <v>0</v>
      </c>
      <c r="AY12" s="203">
        <v>2.42</v>
      </c>
    </row>
    <row r="13" spans="1:51">
      <c r="A13" t="s">
        <v>55</v>
      </c>
      <c r="B13" s="203">
        <v>0</v>
      </c>
      <c r="C13" s="203">
        <v>0</v>
      </c>
      <c r="D13" s="203">
        <v>4.58</v>
      </c>
      <c r="E13" s="203">
        <v>0</v>
      </c>
      <c r="F13" s="203">
        <v>0</v>
      </c>
      <c r="G13" s="203">
        <v>7.04</v>
      </c>
      <c r="H13" s="203">
        <v>0</v>
      </c>
      <c r="I13" s="203">
        <v>0</v>
      </c>
      <c r="J13" s="203">
        <v>6.29</v>
      </c>
      <c r="K13" s="203">
        <v>2.48</v>
      </c>
      <c r="L13" s="203">
        <v>7.68</v>
      </c>
      <c r="M13" s="203">
        <v>0.11</v>
      </c>
      <c r="N13" s="203">
        <v>0.06</v>
      </c>
      <c r="O13" s="203">
        <v>0.14000000000000001</v>
      </c>
      <c r="P13" s="203">
        <v>0.06</v>
      </c>
      <c r="Q13" s="203">
        <v>0.33</v>
      </c>
      <c r="R13" s="203">
        <v>0</v>
      </c>
      <c r="S13" s="203">
        <v>0.54</v>
      </c>
      <c r="T13" s="203">
        <v>0.06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</v>
      </c>
      <c r="AD13" s="203">
        <v>0</v>
      </c>
      <c r="AE13" s="203">
        <v>0</v>
      </c>
      <c r="AF13" s="203">
        <v>0</v>
      </c>
      <c r="AG13" s="203">
        <v>46.55</v>
      </c>
      <c r="AH13" s="203">
        <v>0</v>
      </c>
      <c r="AI13" s="203">
        <v>46.55</v>
      </c>
      <c r="AJ13" s="203">
        <v>0</v>
      </c>
      <c r="AK13" s="203">
        <v>2.56</v>
      </c>
      <c r="AL13" s="203">
        <v>0</v>
      </c>
      <c r="AM13" s="203">
        <v>0</v>
      </c>
      <c r="AN13" s="203">
        <v>0</v>
      </c>
      <c r="AO13" s="203">
        <v>71.08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7.15</v>
      </c>
      <c r="AV13" s="203">
        <v>0.14000000000000001</v>
      </c>
      <c r="AW13" s="203">
        <v>0</v>
      </c>
      <c r="AX13" s="203">
        <v>0</v>
      </c>
      <c r="AY13" s="203">
        <v>2.42</v>
      </c>
    </row>
    <row r="14" spans="1:51">
      <c r="A14" t="s">
        <v>56</v>
      </c>
      <c r="B14" s="203">
        <v>0</v>
      </c>
      <c r="C14" s="203">
        <v>0</v>
      </c>
      <c r="D14" s="203">
        <v>4.58</v>
      </c>
      <c r="E14" s="203">
        <v>0</v>
      </c>
      <c r="F14" s="203">
        <v>0</v>
      </c>
      <c r="G14" s="203">
        <v>7.04</v>
      </c>
      <c r="H14" s="203">
        <v>0</v>
      </c>
      <c r="I14" s="203">
        <v>0</v>
      </c>
      <c r="J14" s="203">
        <v>6.29</v>
      </c>
      <c r="K14" s="203">
        <v>2.48</v>
      </c>
      <c r="L14" s="203">
        <v>7.68</v>
      </c>
      <c r="M14" s="203">
        <v>0.11</v>
      </c>
      <c r="N14" s="203">
        <v>0.06</v>
      </c>
      <c r="O14" s="203">
        <v>0.14000000000000001</v>
      </c>
      <c r="P14" s="203">
        <v>0.06</v>
      </c>
      <c r="Q14" s="203">
        <v>0.33</v>
      </c>
      <c r="R14" s="203">
        <v>0</v>
      </c>
      <c r="S14" s="203">
        <v>0.54</v>
      </c>
      <c r="T14" s="203">
        <v>0.06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</v>
      </c>
      <c r="AD14" s="203">
        <v>0</v>
      </c>
      <c r="AE14" s="203">
        <v>0</v>
      </c>
      <c r="AF14" s="203">
        <v>0</v>
      </c>
      <c r="AG14" s="203">
        <v>46.55</v>
      </c>
      <c r="AH14" s="203">
        <v>0</v>
      </c>
      <c r="AI14" s="203">
        <v>46.55</v>
      </c>
      <c r="AJ14" s="203">
        <v>0</v>
      </c>
      <c r="AK14" s="203">
        <v>2.56</v>
      </c>
      <c r="AL14" s="203">
        <v>0</v>
      </c>
      <c r="AM14" s="203">
        <v>0</v>
      </c>
      <c r="AN14" s="203">
        <v>0</v>
      </c>
      <c r="AO14" s="203">
        <v>71.08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7.15</v>
      </c>
      <c r="AV14" s="203">
        <v>0.14000000000000001</v>
      </c>
      <c r="AW14" s="203">
        <v>0</v>
      </c>
      <c r="AX14" s="203">
        <v>0</v>
      </c>
      <c r="AY14" s="203">
        <v>2.42</v>
      </c>
    </row>
    <row r="15" spans="1:51">
      <c r="A15" t="s">
        <v>57</v>
      </c>
      <c r="B15" s="203">
        <v>0</v>
      </c>
      <c r="C15" s="203">
        <v>0</v>
      </c>
      <c r="D15" s="203">
        <v>4.5999999999999996</v>
      </c>
      <c r="E15" s="203">
        <v>0</v>
      </c>
      <c r="F15" s="203">
        <v>0</v>
      </c>
      <c r="G15" s="203">
        <v>7.04</v>
      </c>
      <c r="H15" s="203">
        <v>0</v>
      </c>
      <c r="I15" s="203">
        <v>0</v>
      </c>
      <c r="J15" s="203">
        <v>6.29</v>
      </c>
      <c r="K15" s="203">
        <v>2.48</v>
      </c>
      <c r="L15" s="203">
        <v>7.68</v>
      </c>
      <c r="M15" s="203">
        <v>0.11</v>
      </c>
      <c r="N15" s="203">
        <v>0.06</v>
      </c>
      <c r="O15" s="203">
        <v>0.14000000000000001</v>
      </c>
      <c r="P15" s="203">
        <v>0.06</v>
      </c>
      <c r="Q15" s="203">
        <v>0.33</v>
      </c>
      <c r="R15" s="203">
        <v>0</v>
      </c>
      <c r="S15" s="203">
        <v>0.54</v>
      </c>
      <c r="T15" s="203">
        <v>0.06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</v>
      </c>
      <c r="AD15" s="203">
        <v>0</v>
      </c>
      <c r="AE15" s="203">
        <v>0</v>
      </c>
      <c r="AF15" s="203">
        <v>0</v>
      </c>
      <c r="AG15" s="203">
        <v>46.55</v>
      </c>
      <c r="AH15" s="203">
        <v>0</v>
      </c>
      <c r="AI15" s="203">
        <v>46.55</v>
      </c>
      <c r="AJ15" s="203">
        <v>0</v>
      </c>
      <c r="AK15" s="203">
        <v>2.56</v>
      </c>
      <c r="AL15" s="203">
        <v>0</v>
      </c>
      <c r="AM15" s="203">
        <v>0</v>
      </c>
      <c r="AN15" s="203">
        <v>0</v>
      </c>
      <c r="AO15" s="203">
        <v>71.08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7.15</v>
      </c>
      <c r="AV15" s="203">
        <v>0.14000000000000001</v>
      </c>
      <c r="AW15" s="203">
        <v>0</v>
      </c>
      <c r="AX15" s="203">
        <v>0</v>
      </c>
      <c r="AY15" s="203">
        <v>2.42</v>
      </c>
    </row>
    <row r="16" spans="1:51">
      <c r="A16" t="s">
        <v>58</v>
      </c>
      <c r="B16" s="203">
        <v>0</v>
      </c>
      <c r="C16" s="203">
        <v>0</v>
      </c>
      <c r="D16" s="203">
        <v>4.6399999999999997</v>
      </c>
      <c r="E16" s="203">
        <v>0</v>
      </c>
      <c r="F16" s="203">
        <v>0</v>
      </c>
      <c r="G16" s="203">
        <v>7.04</v>
      </c>
      <c r="H16" s="203">
        <v>0</v>
      </c>
      <c r="I16" s="203">
        <v>0</v>
      </c>
      <c r="J16" s="203">
        <v>6.29</v>
      </c>
      <c r="K16" s="203">
        <v>2.48</v>
      </c>
      <c r="L16" s="203">
        <v>7.68</v>
      </c>
      <c r="M16" s="203">
        <v>0.11</v>
      </c>
      <c r="N16" s="203">
        <v>0.06</v>
      </c>
      <c r="O16" s="203">
        <v>0.14000000000000001</v>
      </c>
      <c r="P16" s="203">
        <v>0.06</v>
      </c>
      <c r="Q16" s="203">
        <v>0.33</v>
      </c>
      <c r="R16" s="203">
        <v>0</v>
      </c>
      <c r="S16" s="203">
        <v>0.54</v>
      </c>
      <c r="T16" s="203">
        <v>0.06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</v>
      </c>
      <c r="AD16" s="203">
        <v>0</v>
      </c>
      <c r="AE16" s="203">
        <v>0</v>
      </c>
      <c r="AF16" s="203">
        <v>0</v>
      </c>
      <c r="AG16" s="203">
        <v>46.55</v>
      </c>
      <c r="AH16" s="203">
        <v>0</v>
      </c>
      <c r="AI16" s="203">
        <v>46.55</v>
      </c>
      <c r="AJ16" s="203">
        <v>0</v>
      </c>
      <c r="AK16" s="203">
        <v>2.56</v>
      </c>
      <c r="AL16" s="203">
        <v>0</v>
      </c>
      <c r="AM16" s="203">
        <v>0</v>
      </c>
      <c r="AN16" s="203">
        <v>0</v>
      </c>
      <c r="AO16" s="203">
        <v>71.08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7.15</v>
      </c>
      <c r="AV16" s="203">
        <v>0.14000000000000001</v>
      </c>
      <c r="AW16" s="203">
        <v>0</v>
      </c>
      <c r="AX16" s="203">
        <v>0</v>
      </c>
      <c r="AY16" s="203">
        <v>2.42</v>
      </c>
    </row>
    <row r="17" spans="1:51">
      <c r="A17" t="s">
        <v>59</v>
      </c>
      <c r="B17" s="203">
        <v>0</v>
      </c>
      <c r="C17" s="203">
        <v>0</v>
      </c>
      <c r="D17" s="203">
        <v>4.6399999999999997</v>
      </c>
      <c r="E17" s="203">
        <v>0</v>
      </c>
      <c r="F17" s="203">
        <v>0</v>
      </c>
      <c r="G17" s="203">
        <v>7.04</v>
      </c>
      <c r="H17" s="203">
        <v>0</v>
      </c>
      <c r="I17" s="203">
        <v>0</v>
      </c>
      <c r="J17" s="203">
        <v>6.29</v>
      </c>
      <c r="K17" s="203">
        <v>2.48</v>
      </c>
      <c r="L17" s="203">
        <v>7.68</v>
      </c>
      <c r="M17" s="203">
        <v>0.11</v>
      </c>
      <c r="N17" s="203">
        <v>0.06</v>
      </c>
      <c r="O17" s="203">
        <v>0.14000000000000001</v>
      </c>
      <c r="P17" s="203">
        <v>0.06</v>
      </c>
      <c r="Q17" s="203">
        <v>0.33</v>
      </c>
      <c r="R17" s="203">
        <v>0</v>
      </c>
      <c r="S17" s="203">
        <v>0.54</v>
      </c>
      <c r="T17" s="203">
        <v>0.06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</v>
      </c>
      <c r="AD17" s="203">
        <v>0</v>
      </c>
      <c r="AE17" s="203">
        <v>0</v>
      </c>
      <c r="AF17" s="203">
        <v>0</v>
      </c>
      <c r="AG17" s="203">
        <v>46.55</v>
      </c>
      <c r="AH17" s="203">
        <v>0</v>
      </c>
      <c r="AI17" s="203">
        <v>46.55</v>
      </c>
      <c r="AJ17" s="203">
        <v>0</v>
      </c>
      <c r="AK17" s="203">
        <v>2.56</v>
      </c>
      <c r="AL17" s="203">
        <v>0</v>
      </c>
      <c r="AM17" s="203">
        <v>0</v>
      </c>
      <c r="AN17" s="203">
        <v>0</v>
      </c>
      <c r="AO17" s="203">
        <v>71.08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7.15</v>
      </c>
      <c r="AV17" s="203">
        <v>0.14000000000000001</v>
      </c>
      <c r="AW17" s="203">
        <v>0</v>
      </c>
      <c r="AX17" s="203">
        <v>0</v>
      </c>
      <c r="AY17" s="203">
        <v>2.42</v>
      </c>
    </row>
    <row r="18" spans="1:51">
      <c r="A18" t="s">
        <v>60</v>
      </c>
      <c r="B18" s="203">
        <v>0</v>
      </c>
      <c r="C18" s="203">
        <v>0</v>
      </c>
      <c r="D18" s="203">
        <v>4.6399999999999997</v>
      </c>
      <c r="E18" s="203">
        <v>0</v>
      </c>
      <c r="F18" s="203">
        <v>0</v>
      </c>
      <c r="G18" s="203">
        <v>7.04</v>
      </c>
      <c r="H18" s="203">
        <v>0</v>
      </c>
      <c r="I18" s="203">
        <v>0</v>
      </c>
      <c r="J18" s="203">
        <v>6.29</v>
      </c>
      <c r="K18" s="203">
        <v>2.48</v>
      </c>
      <c r="L18" s="203">
        <v>7.68</v>
      </c>
      <c r="M18" s="203">
        <v>0.11</v>
      </c>
      <c r="N18" s="203">
        <v>0.06</v>
      </c>
      <c r="O18" s="203">
        <v>0.14000000000000001</v>
      </c>
      <c r="P18" s="203">
        <v>0.08</v>
      </c>
      <c r="Q18" s="203">
        <v>0.33</v>
      </c>
      <c r="R18" s="203">
        <v>0</v>
      </c>
      <c r="S18" s="203">
        <v>0.54</v>
      </c>
      <c r="T18" s="203">
        <v>0.06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</v>
      </c>
      <c r="AD18" s="203">
        <v>0</v>
      </c>
      <c r="AE18" s="203">
        <v>0</v>
      </c>
      <c r="AF18" s="203">
        <v>0</v>
      </c>
      <c r="AG18" s="203">
        <v>46.55</v>
      </c>
      <c r="AH18" s="203">
        <v>0</v>
      </c>
      <c r="AI18" s="203">
        <v>46.55</v>
      </c>
      <c r="AJ18" s="203">
        <v>0</v>
      </c>
      <c r="AK18" s="203">
        <v>2.56</v>
      </c>
      <c r="AL18" s="203">
        <v>0</v>
      </c>
      <c r="AM18" s="203">
        <v>0</v>
      </c>
      <c r="AN18" s="203">
        <v>0</v>
      </c>
      <c r="AO18" s="203">
        <v>71.08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7.15</v>
      </c>
      <c r="AV18" s="203">
        <v>0.14000000000000001</v>
      </c>
      <c r="AW18" s="203">
        <v>0</v>
      </c>
      <c r="AX18" s="203">
        <v>0</v>
      </c>
      <c r="AY18" s="203">
        <v>2.42</v>
      </c>
    </row>
    <row r="19" spans="1:51">
      <c r="A19" t="s">
        <v>61</v>
      </c>
      <c r="B19" s="203">
        <v>0</v>
      </c>
      <c r="C19" s="203">
        <v>0</v>
      </c>
      <c r="D19" s="203">
        <v>4.6399999999999997</v>
      </c>
      <c r="E19" s="203">
        <v>0</v>
      </c>
      <c r="F19" s="203">
        <v>0</v>
      </c>
      <c r="G19" s="203">
        <v>7.04</v>
      </c>
      <c r="H19" s="203">
        <v>0</v>
      </c>
      <c r="I19" s="203">
        <v>0</v>
      </c>
      <c r="J19" s="203">
        <v>6.29</v>
      </c>
      <c r="K19" s="203">
        <v>2.48</v>
      </c>
      <c r="L19" s="203">
        <v>7.68</v>
      </c>
      <c r="M19" s="203">
        <v>0.11</v>
      </c>
      <c r="N19" s="203">
        <v>0.06</v>
      </c>
      <c r="O19" s="203">
        <v>0.14000000000000001</v>
      </c>
      <c r="P19" s="203">
        <v>0.08</v>
      </c>
      <c r="Q19" s="203">
        <v>0.33</v>
      </c>
      <c r="R19" s="203">
        <v>0</v>
      </c>
      <c r="S19" s="203">
        <v>0.54</v>
      </c>
      <c r="T19" s="203">
        <v>0.06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1.95</v>
      </c>
      <c r="AD19" s="203">
        <v>0</v>
      </c>
      <c r="AE19" s="203">
        <v>0</v>
      </c>
      <c r="AF19" s="203">
        <v>0</v>
      </c>
      <c r="AG19" s="203">
        <v>46.55</v>
      </c>
      <c r="AH19" s="203">
        <v>0</v>
      </c>
      <c r="AI19" s="203">
        <v>46.55</v>
      </c>
      <c r="AJ19" s="203">
        <v>0</v>
      </c>
      <c r="AK19" s="203">
        <v>2.56</v>
      </c>
      <c r="AL19" s="203">
        <v>0</v>
      </c>
      <c r="AM19" s="203">
        <v>0</v>
      </c>
      <c r="AN19" s="203">
        <v>0</v>
      </c>
      <c r="AO19" s="203">
        <v>71.08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7.15</v>
      </c>
      <c r="AV19" s="203">
        <v>0.14000000000000001</v>
      </c>
      <c r="AW19" s="203">
        <v>0</v>
      </c>
      <c r="AX19" s="203">
        <v>0</v>
      </c>
      <c r="AY19" s="203">
        <v>2.42</v>
      </c>
    </row>
    <row r="20" spans="1:51">
      <c r="A20" t="s">
        <v>62</v>
      </c>
      <c r="B20" s="203">
        <v>0</v>
      </c>
      <c r="C20" s="203">
        <v>0</v>
      </c>
      <c r="D20" s="203">
        <v>4.6399999999999997</v>
      </c>
      <c r="E20" s="203">
        <v>0</v>
      </c>
      <c r="F20" s="203">
        <v>0</v>
      </c>
      <c r="G20" s="203">
        <v>7.04</v>
      </c>
      <c r="H20" s="203">
        <v>0</v>
      </c>
      <c r="I20" s="203">
        <v>0</v>
      </c>
      <c r="J20" s="203">
        <v>6.29</v>
      </c>
      <c r="K20" s="203">
        <v>2.48</v>
      </c>
      <c r="L20" s="203">
        <v>7.68</v>
      </c>
      <c r="M20" s="203">
        <v>0.11</v>
      </c>
      <c r="N20" s="203">
        <v>0.06</v>
      </c>
      <c r="O20" s="203">
        <v>0.14000000000000001</v>
      </c>
      <c r="P20" s="203">
        <v>0.08</v>
      </c>
      <c r="Q20" s="203">
        <v>0.33</v>
      </c>
      <c r="R20" s="203">
        <v>0</v>
      </c>
      <c r="S20" s="203">
        <v>0.54</v>
      </c>
      <c r="T20" s="203">
        <v>0.06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1.95</v>
      </c>
      <c r="AD20" s="203">
        <v>0</v>
      </c>
      <c r="AE20" s="203">
        <v>0</v>
      </c>
      <c r="AF20" s="203">
        <v>0</v>
      </c>
      <c r="AG20" s="203">
        <v>46.55</v>
      </c>
      <c r="AH20" s="203">
        <v>0</v>
      </c>
      <c r="AI20" s="203">
        <v>46.55</v>
      </c>
      <c r="AJ20" s="203">
        <v>0</v>
      </c>
      <c r="AK20" s="203">
        <v>2.56</v>
      </c>
      <c r="AL20" s="203">
        <v>0</v>
      </c>
      <c r="AM20" s="203">
        <v>0</v>
      </c>
      <c r="AN20" s="203">
        <v>0</v>
      </c>
      <c r="AO20" s="203">
        <v>71.08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7.15</v>
      </c>
      <c r="AV20" s="203">
        <v>0.14000000000000001</v>
      </c>
      <c r="AW20" s="203">
        <v>0</v>
      </c>
      <c r="AX20" s="203">
        <v>0</v>
      </c>
      <c r="AY20" s="203">
        <v>2.42</v>
      </c>
    </row>
    <row r="21" spans="1:51">
      <c r="A21" t="s">
        <v>63</v>
      </c>
      <c r="B21" s="203">
        <v>0</v>
      </c>
      <c r="C21" s="203">
        <v>0</v>
      </c>
      <c r="D21" s="203">
        <v>4.6399999999999997</v>
      </c>
      <c r="E21" s="203">
        <v>0</v>
      </c>
      <c r="F21" s="203">
        <v>0</v>
      </c>
      <c r="G21" s="203">
        <v>7.04</v>
      </c>
      <c r="H21" s="203">
        <v>0</v>
      </c>
      <c r="I21" s="203">
        <v>0</v>
      </c>
      <c r="J21" s="203">
        <v>6.29</v>
      </c>
      <c r="K21" s="203">
        <v>2.48</v>
      </c>
      <c r="L21" s="203">
        <v>7.68</v>
      </c>
      <c r="M21" s="203">
        <v>0.11</v>
      </c>
      <c r="N21" s="203">
        <v>0.06</v>
      </c>
      <c r="O21" s="203">
        <v>0.14000000000000001</v>
      </c>
      <c r="P21" s="203">
        <v>0.08</v>
      </c>
      <c r="Q21" s="203">
        <v>0.33</v>
      </c>
      <c r="R21" s="203">
        <v>0</v>
      </c>
      <c r="S21" s="203">
        <v>0.54</v>
      </c>
      <c r="T21" s="203">
        <v>0.06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1.95</v>
      </c>
      <c r="AD21" s="203">
        <v>0</v>
      </c>
      <c r="AE21" s="203">
        <v>0</v>
      </c>
      <c r="AF21" s="203">
        <v>0</v>
      </c>
      <c r="AG21" s="203">
        <v>46.55</v>
      </c>
      <c r="AH21" s="203">
        <v>0</v>
      </c>
      <c r="AI21" s="203">
        <v>46.55</v>
      </c>
      <c r="AJ21" s="203">
        <v>0</v>
      </c>
      <c r="AK21" s="203">
        <v>2.56</v>
      </c>
      <c r="AL21" s="203">
        <v>0</v>
      </c>
      <c r="AM21" s="203">
        <v>0</v>
      </c>
      <c r="AN21" s="203">
        <v>0</v>
      </c>
      <c r="AO21" s="203">
        <v>71.08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7.15</v>
      </c>
      <c r="AV21" s="203">
        <v>0.14000000000000001</v>
      </c>
      <c r="AW21" s="203">
        <v>0</v>
      </c>
      <c r="AX21" s="203">
        <v>0</v>
      </c>
      <c r="AY21" s="203">
        <v>2.42</v>
      </c>
    </row>
    <row r="22" spans="1:51">
      <c r="A22" t="s">
        <v>64</v>
      </c>
      <c r="B22" s="203">
        <v>0</v>
      </c>
      <c r="C22" s="203">
        <v>0</v>
      </c>
      <c r="D22" s="203">
        <v>4.6399999999999997</v>
      </c>
      <c r="E22" s="203">
        <v>0</v>
      </c>
      <c r="F22" s="203">
        <v>0</v>
      </c>
      <c r="G22" s="203">
        <v>7.04</v>
      </c>
      <c r="H22" s="203">
        <v>0</v>
      </c>
      <c r="I22" s="203">
        <v>0</v>
      </c>
      <c r="J22" s="203">
        <v>6.29</v>
      </c>
      <c r="K22" s="203">
        <v>2.48</v>
      </c>
      <c r="L22" s="203">
        <v>7.68</v>
      </c>
      <c r="M22" s="203">
        <v>0.11</v>
      </c>
      <c r="N22" s="203">
        <v>0.06</v>
      </c>
      <c r="O22" s="203">
        <v>0.14000000000000001</v>
      </c>
      <c r="P22" s="203">
        <v>0.08</v>
      </c>
      <c r="Q22" s="203">
        <v>0.33</v>
      </c>
      <c r="R22" s="203">
        <v>0</v>
      </c>
      <c r="S22" s="203">
        <v>0.54</v>
      </c>
      <c r="T22" s="203">
        <v>0.06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1.95</v>
      </c>
      <c r="AD22" s="203">
        <v>0</v>
      </c>
      <c r="AE22" s="203">
        <v>0</v>
      </c>
      <c r="AF22" s="203">
        <v>0</v>
      </c>
      <c r="AG22" s="203">
        <v>46.55</v>
      </c>
      <c r="AH22" s="203">
        <v>0</v>
      </c>
      <c r="AI22" s="203">
        <v>46.55</v>
      </c>
      <c r="AJ22" s="203">
        <v>0</v>
      </c>
      <c r="AK22" s="203">
        <v>2.56</v>
      </c>
      <c r="AL22" s="203">
        <v>0</v>
      </c>
      <c r="AM22" s="203">
        <v>0</v>
      </c>
      <c r="AN22" s="203">
        <v>0</v>
      </c>
      <c r="AO22" s="203">
        <v>71.08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7.15</v>
      </c>
      <c r="AV22" s="203">
        <v>0.14000000000000001</v>
      </c>
      <c r="AW22" s="203">
        <v>0</v>
      </c>
      <c r="AX22" s="203">
        <v>0.03</v>
      </c>
      <c r="AY22" s="203">
        <v>2.42</v>
      </c>
    </row>
    <row r="23" spans="1:51">
      <c r="A23" t="s">
        <v>65</v>
      </c>
      <c r="B23" s="203">
        <v>0</v>
      </c>
      <c r="C23" s="203">
        <v>0</v>
      </c>
      <c r="D23" s="203">
        <v>4.6399999999999997</v>
      </c>
      <c r="E23" s="203">
        <v>0</v>
      </c>
      <c r="F23" s="203">
        <v>0</v>
      </c>
      <c r="G23" s="203">
        <v>7.04</v>
      </c>
      <c r="H23" s="203">
        <v>0</v>
      </c>
      <c r="I23" s="203">
        <v>0</v>
      </c>
      <c r="J23" s="203">
        <v>6.29</v>
      </c>
      <c r="K23" s="203">
        <v>2.48</v>
      </c>
      <c r="L23" s="203">
        <v>7.68</v>
      </c>
      <c r="M23" s="203">
        <v>0.11</v>
      </c>
      <c r="N23" s="203">
        <v>0.06</v>
      </c>
      <c r="O23" s="203">
        <v>0.14000000000000001</v>
      </c>
      <c r="P23" s="203">
        <v>0.08</v>
      </c>
      <c r="Q23" s="203">
        <v>0.33</v>
      </c>
      <c r="R23" s="203">
        <v>0</v>
      </c>
      <c r="S23" s="203">
        <v>0.54</v>
      </c>
      <c r="T23" s="203">
        <v>0.06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1.95</v>
      </c>
      <c r="AD23" s="203">
        <v>0</v>
      </c>
      <c r="AE23" s="203">
        <v>0</v>
      </c>
      <c r="AF23" s="203">
        <v>0</v>
      </c>
      <c r="AG23" s="203">
        <v>46.55</v>
      </c>
      <c r="AH23" s="203">
        <v>0</v>
      </c>
      <c r="AI23" s="203">
        <v>46.55</v>
      </c>
      <c r="AJ23" s="203">
        <v>0</v>
      </c>
      <c r="AK23" s="203">
        <v>2.56</v>
      </c>
      <c r="AL23" s="203">
        <v>0</v>
      </c>
      <c r="AM23" s="203">
        <v>0</v>
      </c>
      <c r="AN23" s="203">
        <v>0</v>
      </c>
      <c r="AO23" s="203">
        <v>71.08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7.15</v>
      </c>
      <c r="AV23" s="203">
        <v>0.14000000000000001</v>
      </c>
      <c r="AW23" s="203">
        <v>0</v>
      </c>
      <c r="AX23" s="203">
        <v>0.05</v>
      </c>
      <c r="AY23" s="203">
        <v>2.42</v>
      </c>
    </row>
    <row r="24" spans="1:51">
      <c r="A24" t="s">
        <v>66</v>
      </c>
      <c r="B24" s="203">
        <v>0</v>
      </c>
      <c r="C24" s="203">
        <v>0</v>
      </c>
      <c r="D24" s="203">
        <v>4.6399999999999997</v>
      </c>
      <c r="E24" s="203">
        <v>0</v>
      </c>
      <c r="F24" s="203">
        <v>0</v>
      </c>
      <c r="G24" s="203">
        <v>7.04</v>
      </c>
      <c r="H24" s="203">
        <v>0</v>
      </c>
      <c r="I24" s="203">
        <v>0</v>
      </c>
      <c r="J24" s="203">
        <v>6.29</v>
      </c>
      <c r="K24" s="203">
        <v>2.48</v>
      </c>
      <c r="L24" s="203">
        <v>7.68</v>
      </c>
      <c r="M24" s="203">
        <v>0.11</v>
      </c>
      <c r="N24" s="203">
        <v>0.06</v>
      </c>
      <c r="O24" s="203">
        <v>0.14000000000000001</v>
      </c>
      <c r="P24" s="203">
        <v>0.08</v>
      </c>
      <c r="Q24" s="203">
        <v>0.33</v>
      </c>
      <c r="R24" s="203">
        <v>0</v>
      </c>
      <c r="S24" s="203">
        <v>0.54</v>
      </c>
      <c r="T24" s="203">
        <v>0.06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1.95</v>
      </c>
      <c r="AD24" s="203">
        <v>0</v>
      </c>
      <c r="AE24" s="203">
        <v>0</v>
      </c>
      <c r="AF24" s="203">
        <v>0</v>
      </c>
      <c r="AG24" s="203">
        <v>46.55</v>
      </c>
      <c r="AH24" s="203">
        <v>0</v>
      </c>
      <c r="AI24" s="203">
        <v>46.55</v>
      </c>
      <c r="AJ24" s="203">
        <v>0</v>
      </c>
      <c r="AK24" s="203">
        <v>2.56</v>
      </c>
      <c r="AL24" s="203">
        <v>0</v>
      </c>
      <c r="AM24" s="203">
        <v>0</v>
      </c>
      <c r="AN24" s="203">
        <v>0</v>
      </c>
      <c r="AO24" s="203">
        <v>71.08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7.15</v>
      </c>
      <c r="AV24" s="203">
        <v>0.14000000000000001</v>
      </c>
      <c r="AW24" s="203">
        <v>0</v>
      </c>
      <c r="AX24" s="203">
        <v>0.05</v>
      </c>
      <c r="AY24" s="203">
        <v>2.42</v>
      </c>
    </row>
    <row r="25" spans="1:51">
      <c r="A25" t="s">
        <v>67</v>
      </c>
      <c r="B25" s="203">
        <v>0</v>
      </c>
      <c r="C25" s="203">
        <v>0</v>
      </c>
      <c r="D25" s="203">
        <v>4.6399999999999997</v>
      </c>
      <c r="E25" s="203">
        <v>0</v>
      </c>
      <c r="F25" s="203">
        <v>0</v>
      </c>
      <c r="G25" s="203">
        <v>7.04</v>
      </c>
      <c r="H25" s="203">
        <v>0</v>
      </c>
      <c r="I25" s="203">
        <v>0</v>
      </c>
      <c r="J25" s="203">
        <v>6.29</v>
      </c>
      <c r="K25" s="203">
        <v>2.48</v>
      </c>
      <c r="L25" s="203">
        <v>7.68</v>
      </c>
      <c r="M25" s="203">
        <v>0.11</v>
      </c>
      <c r="N25" s="203">
        <v>0.06</v>
      </c>
      <c r="O25" s="203">
        <v>0.14000000000000001</v>
      </c>
      <c r="P25" s="203">
        <v>0.08</v>
      </c>
      <c r="Q25" s="203">
        <v>0.33</v>
      </c>
      <c r="R25" s="203">
        <v>0</v>
      </c>
      <c r="S25" s="203">
        <v>0.54</v>
      </c>
      <c r="T25" s="203">
        <v>0.06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1.95</v>
      </c>
      <c r="AD25" s="203">
        <v>0</v>
      </c>
      <c r="AE25" s="203">
        <v>0</v>
      </c>
      <c r="AF25" s="203">
        <v>0</v>
      </c>
      <c r="AG25" s="203">
        <v>46.55</v>
      </c>
      <c r="AH25" s="203">
        <v>0</v>
      </c>
      <c r="AI25" s="203">
        <v>46.55</v>
      </c>
      <c r="AJ25" s="203">
        <v>0</v>
      </c>
      <c r="AK25" s="203">
        <v>2.56</v>
      </c>
      <c r="AL25" s="203">
        <v>0</v>
      </c>
      <c r="AM25" s="203">
        <v>0</v>
      </c>
      <c r="AN25" s="203">
        <v>0</v>
      </c>
      <c r="AO25" s="203">
        <v>71.08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7.15</v>
      </c>
      <c r="AV25" s="203">
        <v>0.14000000000000001</v>
      </c>
      <c r="AW25" s="203">
        <v>0</v>
      </c>
      <c r="AX25" s="203">
        <v>0.05</v>
      </c>
      <c r="AY25" s="203">
        <v>2.42</v>
      </c>
    </row>
    <row r="26" spans="1:51">
      <c r="A26" t="s">
        <v>68</v>
      </c>
      <c r="B26" s="203">
        <v>0</v>
      </c>
      <c r="C26" s="203">
        <v>0</v>
      </c>
      <c r="D26" s="203">
        <v>4.6399999999999997</v>
      </c>
      <c r="E26" s="203">
        <v>0</v>
      </c>
      <c r="F26" s="203">
        <v>0</v>
      </c>
      <c r="G26" s="203">
        <v>7.04</v>
      </c>
      <c r="H26" s="203">
        <v>0</v>
      </c>
      <c r="I26" s="203">
        <v>0</v>
      </c>
      <c r="J26" s="203">
        <v>6.29</v>
      </c>
      <c r="K26" s="203">
        <v>2.48</v>
      </c>
      <c r="L26" s="203">
        <v>7.68</v>
      </c>
      <c r="M26" s="203">
        <v>0.11</v>
      </c>
      <c r="N26" s="203">
        <v>0.06</v>
      </c>
      <c r="O26" s="203">
        <v>0.14000000000000001</v>
      </c>
      <c r="P26" s="203">
        <v>0.08</v>
      </c>
      <c r="Q26" s="203">
        <v>0.33</v>
      </c>
      <c r="R26" s="203">
        <v>0</v>
      </c>
      <c r="S26" s="203">
        <v>0.54</v>
      </c>
      <c r="T26" s="203">
        <v>0.06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1.95</v>
      </c>
      <c r="AD26" s="203">
        <v>0</v>
      </c>
      <c r="AE26" s="203">
        <v>0</v>
      </c>
      <c r="AF26" s="203">
        <v>0</v>
      </c>
      <c r="AG26" s="203">
        <v>46.55</v>
      </c>
      <c r="AH26" s="203">
        <v>0</v>
      </c>
      <c r="AI26" s="203">
        <v>46.55</v>
      </c>
      <c r="AJ26" s="203">
        <v>0</v>
      </c>
      <c r="AK26" s="203">
        <v>2.56</v>
      </c>
      <c r="AL26" s="203">
        <v>0</v>
      </c>
      <c r="AM26" s="203">
        <v>0</v>
      </c>
      <c r="AN26" s="203">
        <v>0</v>
      </c>
      <c r="AO26" s="203">
        <v>71.08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7.15</v>
      </c>
      <c r="AV26" s="203">
        <v>0.14000000000000001</v>
      </c>
      <c r="AW26" s="203">
        <v>0</v>
      </c>
      <c r="AX26" s="203">
        <v>0.05</v>
      </c>
      <c r="AY26" s="203">
        <v>2.42</v>
      </c>
    </row>
    <row r="27" spans="1:51">
      <c r="A27" t="s">
        <v>69</v>
      </c>
      <c r="B27" s="203">
        <v>0</v>
      </c>
      <c r="C27" s="203">
        <v>0</v>
      </c>
      <c r="D27" s="203">
        <v>4.6399999999999997</v>
      </c>
      <c r="E27" s="203">
        <v>0</v>
      </c>
      <c r="F27" s="203">
        <v>0</v>
      </c>
      <c r="G27" s="203">
        <v>7.04</v>
      </c>
      <c r="H27" s="203">
        <v>0</v>
      </c>
      <c r="I27" s="203">
        <v>0</v>
      </c>
      <c r="J27" s="203">
        <v>6.29</v>
      </c>
      <c r="K27" s="203">
        <v>0</v>
      </c>
      <c r="L27" s="203">
        <v>7.68</v>
      </c>
      <c r="M27" s="203">
        <v>0.11</v>
      </c>
      <c r="N27" s="203">
        <v>0.06</v>
      </c>
      <c r="O27" s="203">
        <v>0.14000000000000001</v>
      </c>
      <c r="P27" s="203">
        <v>0.08</v>
      </c>
      <c r="Q27" s="203">
        <v>0.33</v>
      </c>
      <c r="R27" s="203">
        <v>0</v>
      </c>
      <c r="S27" s="203">
        <v>0.54</v>
      </c>
      <c r="T27" s="203">
        <v>0.06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1.95</v>
      </c>
      <c r="AD27" s="203">
        <v>0</v>
      </c>
      <c r="AE27" s="203">
        <v>0</v>
      </c>
      <c r="AF27" s="203">
        <v>0</v>
      </c>
      <c r="AG27" s="203">
        <v>46.55</v>
      </c>
      <c r="AH27" s="203">
        <v>0</v>
      </c>
      <c r="AI27" s="203">
        <v>46.55</v>
      </c>
      <c r="AJ27" s="203">
        <v>0</v>
      </c>
      <c r="AK27" s="203">
        <v>3.11</v>
      </c>
      <c r="AL27" s="203">
        <v>0</v>
      </c>
      <c r="AM27" s="203">
        <v>0</v>
      </c>
      <c r="AN27" s="203">
        <v>0</v>
      </c>
      <c r="AO27" s="203">
        <v>71.08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7.15</v>
      </c>
      <c r="AV27" s="203">
        <v>0.14000000000000001</v>
      </c>
      <c r="AW27" s="203">
        <v>0</v>
      </c>
      <c r="AX27" s="203">
        <v>0.05</v>
      </c>
      <c r="AY27" s="203">
        <v>2.42</v>
      </c>
    </row>
    <row r="28" spans="1:51">
      <c r="A28" t="s">
        <v>70</v>
      </c>
      <c r="B28" s="203">
        <v>0</v>
      </c>
      <c r="C28" s="203">
        <v>0</v>
      </c>
      <c r="D28" s="203">
        <v>4.6399999999999997</v>
      </c>
      <c r="E28" s="203">
        <v>0</v>
      </c>
      <c r="F28" s="203">
        <v>0</v>
      </c>
      <c r="G28" s="203">
        <v>7.04</v>
      </c>
      <c r="H28" s="203">
        <v>0</v>
      </c>
      <c r="I28" s="203">
        <v>0</v>
      </c>
      <c r="J28" s="203">
        <v>6.29</v>
      </c>
      <c r="K28" s="203">
        <v>0</v>
      </c>
      <c r="L28" s="203">
        <v>7.47</v>
      </c>
      <c r="M28" s="203">
        <v>0.11</v>
      </c>
      <c r="N28" s="203">
        <v>0.06</v>
      </c>
      <c r="O28" s="203">
        <v>0.14000000000000001</v>
      </c>
      <c r="P28" s="203">
        <v>0.08</v>
      </c>
      <c r="Q28" s="203">
        <v>0.33</v>
      </c>
      <c r="R28" s="203">
        <v>0</v>
      </c>
      <c r="S28" s="203">
        <v>0.54</v>
      </c>
      <c r="T28" s="203">
        <v>0.06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1.95</v>
      </c>
      <c r="AD28" s="203">
        <v>0</v>
      </c>
      <c r="AE28" s="203">
        <v>0</v>
      </c>
      <c r="AF28" s="203">
        <v>0</v>
      </c>
      <c r="AG28" s="203">
        <v>46.55</v>
      </c>
      <c r="AH28" s="203">
        <v>0</v>
      </c>
      <c r="AI28" s="203">
        <v>46.55</v>
      </c>
      <c r="AJ28" s="203">
        <v>0</v>
      </c>
      <c r="AK28" s="203">
        <v>3.11</v>
      </c>
      <c r="AL28" s="203">
        <v>0</v>
      </c>
      <c r="AM28" s="203">
        <v>0</v>
      </c>
      <c r="AN28" s="203">
        <v>0</v>
      </c>
      <c r="AO28" s="203">
        <v>71.08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7.15</v>
      </c>
      <c r="AV28" s="203">
        <v>0.14000000000000001</v>
      </c>
      <c r="AW28" s="203">
        <v>0</v>
      </c>
      <c r="AX28" s="203">
        <v>0.05</v>
      </c>
      <c r="AY28" s="203">
        <v>2.42</v>
      </c>
    </row>
    <row r="29" spans="1:51">
      <c r="A29" t="s">
        <v>71</v>
      </c>
      <c r="B29" s="203">
        <v>0</v>
      </c>
      <c r="C29" s="203">
        <v>0</v>
      </c>
      <c r="D29" s="203">
        <v>4.6399999999999997</v>
      </c>
      <c r="E29" s="203">
        <v>0</v>
      </c>
      <c r="F29" s="203">
        <v>0</v>
      </c>
      <c r="G29" s="203">
        <v>7.04</v>
      </c>
      <c r="H29" s="203">
        <v>0</v>
      </c>
      <c r="I29" s="203">
        <v>0</v>
      </c>
      <c r="J29" s="203">
        <v>6.29</v>
      </c>
      <c r="K29" s="203">
        <v>0</v>
      </c>
      <c r="L29" s="203">
        <v>7.68</v>
      </c>
      <c r="M29" s="203">
        <v>0.11</v>
      </c>
      <c r="N29" s="203">
        <v>0.06</v>
      </c>
      <c r="O29" s="203">
        <v>0.14000000000000001</v>
      </c>
      <c r="P29" s="203">
        <v>0.08</v>
      </c>
      <c r="Q29" s="203">
        <v>0.33</v>
      </c>
      <c r="R29" s="203">
        <v>0</v>
      </c>
      <c r="S29" s="203">
        <v>0.54</v>
      </c>
      <c r="T29" s="203">
        <v>0.06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1.95</v>
      </c>
      <c r="AD29" s="203">
        <v>0</v>
      </c>
      <c r="AE29" s="203">
        <v>0</v>
      </c>
      <c r="AF29" s="203">
        <v>0</v>
      </c>
      <c r="AG29" s="203">
        <v>46.55</v>
      </c>
      <c r="AH29" s="203">
        <v>0</v>
      </c>
      <c r="AI29" s="203">
        <v>46.55</v>
      </c>
      <c r="AJ29" s="203">
        <v>0</v>
      </c>
      <c r="AK29" s="203">
        <v>3.11</v>
      </c>
      <c r="AL29" s="203">
        <v>0</v>
      </c>
      <c r="AM29" s="203">
        <v>0</v>
      </c>
      <c r="AN29" s="203">
        <v>0</v>
      </c>
      <c r="AO29" s="203">
        <v>71.08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7.15</v>
      </c>
      <c r="AV29" s="203">
        <v>0.14000000000000001</v>
      </c>
      <c r="AW29" s="203">
        <v>0</v>
      </c>
      <c r="AX29" s="203">
        <v>0.05</v>
      </c>
      <c r="AY29" s="203">
        <v>2.42</v>
      </c>
    </row>
    <row r="30" spans="1:51">
      <c r="A30" t="s">
        <v>72</v>
      </c>
      <c r="B30" s="203">
        <v>0</v>
      </c>
      <c r="C30" s="203">
        <v>0</v>
      </c>
      <c r="D30" s="203">
        <v>4.6399999999999997</v>
      </c>
      <c r="E30" s="203">
        <v>0</v>
      </c>
      <c r="F30" s="203">
        <v>0</v>
      </c>
      <c r="G30" s="203">
        <v>7.04</v>
      </c>
      <c r="H30" s="203">
        <v>0</v>
      </c>
      <c r="I30" s="203">
        <v>0</v>
      </c>
      <c r="J30" s="203">
        <v>6.29</v>
      </c>
      <c r="K30" s="203">
        <v>0.78</v>
      </c>
      <c r="L30" s="203">
        <v>2.61</v>
      </c>
      <c r="M30" s="203">
        <v>0.06</v>
      </c>
      <c r="N30" s="203">
        <v>0.06</v>
      </c>
      <c r="O30" s="203">
        <v>0.14000000000000001</v>
      </c>
      <c r="P30" s="203">
        <v>0.08</v>
      </c>
      <c r="Q30" s="203">
        <v>0.33</v>
      </c>
      <c r="R30" s="203">
        <v>0</v>
      </c>
      <c r="S30" s="203">
        <v>0.54</v>
      </c>
      <c r="T30" s="203">
        <v>0.06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1.95</v>
      </c>
      <c r="AD30" s="203">
        <v>0</v>
      </c>
      <c r="AE30" s="203">
        <v>0</v>
      </c>
      <c r="AF30" s="203">
        <v>0</v>
      </c>
      <c r="AG30" s="203">
        <v>46.55</v>
      </c>
      <c r="AH30" s="203">
        <v>0</v>
      </c>
      <c r="AI30" s="203">
        <v>46.55</v>
      </c>
      <c r="AJ30" s="203">
        <v>0</v>
      </c>
      <c r="AK30" s="203">
        <v>3.11</v>
      </c>
      <c r="AL30" s="203">
        <v>0</v>
      </c>
      <c r="AM30" s="203">
        <v>0</v>
      </c>
      <c r="AN30" s="203">
        <v>0</v>
      </c>
      <c r="AO30" s="203">
        <v>71.08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7.15</v>
      </c>
      <c r="AV30" s="203">
        <v>0.14000000000000001</v>
      </c>
      <c r="AW30" s="203">
        <v>0</v>
      </c>
      <c r="AX30" s="203">
        <v>0.05</v>
      </c>
      <c r="AY30" s="203">
        <v>2.42</v>
      </c>
    </row>
    <row r="31" spans="1:51">
      <c r="A31" t="s">
        <v>73</v>
      </c>
      <c r="B31" s="203">
        <v>0</v>
      </c>
      <c r="C31" s="203">
        <v>0</v>
      </c>
      <c r="D31" s="203">
        <v>4.62</v>
      </c>
      <c r="E31" s="203">
        <v>0</v>
      </c>
      <c r="F31" s="203">
        <v>0</v>
      </c>
      <c r="G31" s="203">
        <v>7.04</v>
      </c>
      <c r="H31" s="203">
        <v>0</v>
      </c>
      <c r="I31" s="203">
        <v>0</v>
      </c>
      <c r="J31" s="203">
        <v>6.29</v>
      </c>
      <c r="K31" s="203">
        <v>2.48</v>
      </c>
      <c r="L31" s="203">
        <v>4.59</v>
      </c>
      <c r="M31" s="203">
        <v>0.11</v>
      </c>
      <c r="N31" s="203">
        <v>0.06</v>
      </c>
      <c r="O31" s="203">
        <v>0.14000000000000001</v>
      </c>
      <c r="P31" s="203">
        <v>0.08</v>
      </c>
      <c r="Q31" s="203">
        <v>0.33</v>
      </c>
      <c r="R31" s="203">
        <v>0</v>
      </c>
      <c r="S31" s="203">
        <v>0.54</v>
      </c>
      <c r="T31" s="203">
        <v>0.06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</v>
      </c>
      <c r="AD31" s="203">
        <v>0</v>
      </c>
      <c r="AE31" s="203">
        <v>0</v>
      </c>
      <c r="AF31" s="203">
        <v>0</v>
      </c>
      <c r="AG31" s="203">
        <v>46.55</v>
      </c>
      <c r="AH31" s="203">
        <v>0</v>
      </c>
      <c r="AI31" s="203">
        <v>46.55</v>
      </c>
      <c r="AJ31" s="203">
        <v>0</v>
      </c>
      <c r="AK31" s="203">
        <v>3.11</v>
      </c>
      <c r="AL31" s="203">
        <v>0</v>
      </c>
      <c r="AM31" s="203">
        <v>0</v>
      </c>
      <c r="AN31" s="203">
        <v>0</v>
      </c>
      <c r="AO31" s="203">
        <v>71.08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7.15</v>
      </c>
      <c r="AV31" s="203">
        <v>0.14000000000000001</v>
      </c>
      <c r="AW31" s="203">
        <v>0</v>
      </c>
      <c r="AX31" s="203">
        <v>0.05</v>
      </c>
      <c r="AY31" s="203">
        <v>2.42</v>
      </c>
    </row>
    <row r="32" spans="1:51">
      <c r="A32" t="s">
        <v>74</v>
      </c>
      <c r="B32" s="203">
        <v>0</v>
      </c>
      <c r="C32" s="203">
        <v>0</v>
      </c>
      <c r="D32" s="203">
        <v>4.62</v>
      </c>
      <c r="E32" s="203">
        <v>0</v>
      </c>
      <c r="F32" s="203">
        <v>0</v>
      </c>
      <c r="G32" s="203">
        <v>7.04</v>
      </c>
      <c r="H32" s="203">
        <v>0</v>
      </c>
      <c r="I32" s="203">
        <v>0</v>
      </c>
      <c r="J32" s="203">
        <v>6.29</v>
      </c>
      <c r="K32" s="203">
        <v>1.02</v>
      </c>
      <c r="L32" s="203">
        <v>7.68</v>
      </c>
      <c r="M32" s="203">
        <v>0.11</v>
      </c>
      <c r="N32" s="203">
        <v>0.06</v>
      </c>
      <c r="O32" s="203">
        <v>0.14000000000000001</v>
      </c>
      <c r="P32" s="203">
        <v>0.08</v>
      </c>
      <c r="Q32" s="203">
        <v>0.34</v>
      </c>
      <c r="R32" s="203">
        <v>1.1100000000000001</v>
      </c>
      <c r="S32" s="203">
        <v>0.55000000000000004</v>
      </c>
      <c r="T32" s="203">
        <v>1.36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</v>
      </c>
      <c r="AD32" s="203">
        <v>0</v>
      </c>
      <c r="AE32" s="203">
        <v>0</v>
      </c>
      <c r="AF32" s="203">
        <v>0</v>
      </c>
      <c r="AG32" s="203">
        <v>46.55</v>
      </c>
      <c r="AH32" s="203">
        <v>0</v>
      </c>
      <c r="AI32" s="203">
        <v>46.55</v>
      </c>
      <c r="AJ32" s="203">
        <v>0</v>
      </c>
      <c r="AK32" s="203">
        <v>3.11</v>
      </c>
      <c r="AL32" s="203">
        <v>0</v>
      </c>
      <c r="AM32" s="203">
        <v>0</v>
      </c>
      <c r="AN32" s="203">
        <v>0</v>
      </c>
      <c r="AO32" s="203">
        <v>71.08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7.15</v>
      </c>
      <c r="AV32" s="203">
        <v>0.14000000000000001</v>
      </c>
      <c r="AW32" s="203">
        <v>0</v>
      </c>
      <c r="AX32" s="203">
        <v>0.05</v>
      </c>
      <c r="AY32" s="203">
        <v>2.42</v>
      </c>
    </row>
    <row r="33" spans="1:51">
      <c r="A33" t="s">
        <v>75</v>
      </c>
      <c r="B33" s="203">
        <v>0</v>
      </c>
      <c r="C33" s="203">
        <v>0</v>
      </c>
      <c r="D33" s="203">
        <v>4.62</v>
      </c>
      <c r="E33" s="203">
        <v>0</v>
      </c>
      <c r="F33" s="203">
        <v>0</v>
      </c>
      <c r="G33" s="203">
        <v>7.04</v>
      </c>
      <c r="H33" s="203">
        <v>0</v>
      </c>
      <c r="I33" s="203">
        <v>0</v>
      </c>
      <c r="J33" s="203">
        <v>6.29</v>
      </c>
      <c r="K33" s="203">
        <v>2.48</v>
      </c>
      <c r="L33" s="203">
        <v>7.98</v>
      </c>
      <c r="M33" s="203">
        <v>0.11</v>
      </c>
      <c r="N33" s="203">
        <v>0.06</v>
      </c>
      <c r="O33" s="203">
        <v>0.14000000000000001</v>
      </c>
      <c r="P33" s="203">
        <v>0.08</v>
      </c>
      <c r="Q33" s="203">
        <v>0.34</v>
      </c>
      <c r="R33" s="203">
        <v>1.1100000000000001</v>
      </c>
      <c r="S33" s="203">
        <v>0.55000000000000004</v>
      </c>
      <c r="T33" s="203">
        <v>1.36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</v>
      </c>
      <c r="AD33" s="203">
        <v>0</v>
      </c>
      <c r="AE33" s="203">
        <v>0</v>
      </c>
      <c r="AF33" s="203">
        <v>0</v>
      </c>
      <c r="AG33" s="203">
        <v>46.55</v>
      </c>
      <c r="AH33" s="203">
        <v>0</v>
      </c>
      <c r="AI33" s="203">
        <v>46.55</v>
      </c>
      <c r="AJ33" s="203">
        <v>0</v>
      </c>
      <c r="AK33" s="203">
        <v>2.56</v>
      </c>
      <c r="AL33" s="203">
        <v>0</v>
      </c>
      <c r="AM33" s="203">
        <v>0</v>
      </c>
      <c r="AN33" s="203">
        <v>0</v>
      </c>
      <c r="AO33" s="203">
        <v>71.08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7.15</v>
      </c>
      <c r="AV33" s="203">
        <v>0.14000000000000001</v>
      </c>
      <c r="AW33" s="203">
        <v>0</v>
      </c>
      <c r="AX33" s="203">
        <v>0.05</v>
      </c>
      <c r="AY33" s="203">
        <v>2.42</v>
      </c>
    </row>
    <row r="34" spans="1:51">
      <c r="A34" t="s">
        <v>76</v>
      </c>
      <c r="B34" s="203">
        <v>0</v>
      </c>
      <c r="C34" s="203">
        <v>0</v>
      </c>
      <c r="D34" s="203">
        <v>4.62</v>
      </c>
      <c r="E34" s="203">
        <v>0</v>
      </c>
      <c r="F34" s="203">
        <v>0</v>
      </c>
      <c r="G34" s="203">
        <v>7.04</v>
      </c>
      <c r="H34" s="203">
        <v>0</v>
      </c>
      <c r="I34" s="203">
        <v>0</v>
      </c>
      <c r="J34" s="203">
        <v>6.29</v>
      </c>
      <c r="K34" s="203">
        <v>2.48</v>
      </c>
      <c r="L34" s="203">
        <v>7.98</v>
      </c>
      <c r="M34" s="203">
        <v>0.11</v>
      </c>
      <c r="N34" s="203">
        <v>0.06</v>
      </c>
      <c r="O34" s="203">
        <v>0.14000000000000001</v>
      </c>
      <c r="P34" s="203">
        <v>0.08</v>
      </c>
      <c r="Q34" s="203">
        <v>0.34</v>
      </c>
      <c r="R34" s="203">
        <v>1.1100000000000001</v>
      </c>
      <c r="S34" s="203">
        <v>0.55000000000000004</v>
      </c>
      <c r="T34" s="203">
        <v>1.36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</v>
      </c>
      <c r="AD34" s="203">
        <v>0</v>
      </c>
      <c r="AE34" s="203">
        <v>0</v>
      </c>
      <c r="AF34" s="203">
        <v>0</v>
      </c>
      <c r="AG34" s="203">
        <v>46.55</v>
      </c>
      <c r="AH34" s="203">
        <v>0</v>
      </c>
      <c r="AI34" s="203">
        <v>46.55</v>
      </c>
      <c r="AJ34" s="203">
        <v>0</v>
      </c>
      <c r="AK34" s="203">
        <v>2.56</v>
      </c>
      <c r="AL34" s="203">
        <v>0</v>
      </c>
      <c r="AM34" s="203">
        <v>0</v>
      </c>
      <c r="AN34" s="203">
        <v>0</v>
      </c>
      <c r="AO34" s="203">
        <v>71.08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7.15</v>
      </c>
      <c r="AV34" s="203">
        <v>0.14000000000000001</v>
      </c>
      <c r="AW34" s="203">
        <v>0</v>
      </c>
      <c r="AX34" s="203">
        <v>0.05</v>
      </c>
      <c r="AY34" s="203">
        <v>2.42</v>
      </c>
    </row>
    <row r="35" spans="1:51">
      <c r="A35" t="s">
        <v>77</v>
      </c>
      <c r="B35" s="203">
        <v>0</v>
      </c>
      <c r="C35" s="203">
        <v>0</v>
      </c>
      <c r="D35" s="203">
        <v>4.62</v>
      </c>
      <c r="E35" s="203">
        <v>0</v>
      </c>
      <c r="F35" s="203">
        <v>0</v>
      </c>
      <c r="G35" s="203">
        <v>7.04</v>
      </c>
      <c r="H35" s="203">
        <v>0</v>
      </c>
      <c r="I35" s="203">
        <v>0</v>
      </c>
      <c r="J35" s="203">
        <v>6.29</v>
      </c>
      <c r="K35" s="203">
        <v>1.5</v>
      </c>
      <c r="L35" s="203">
        <v>7.98</v>
      </c>
      <c r="M35" s="203">
        <v>0.11</v>
      </c>
      <c r="N35" s="203">
        <v>0.06</v>
      </c>
      <c r="O35" s="203">
        <v>0.14000000000000001</v>
      </c>
      <c r="P35" s="203">
        <v>0.08</v>
      </c>
      <c r="Q35" s="203">
        <v>0.16</v>
      </c>
      <c r="R35" s="203">
        <v>0.54</v>
      </c>
      <c r="S35" s="203">
        <v>0.28000000000000003</v>
      </c>
      <c r="T35" s="203">
        <v>1.36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</v>
      </c>
      <c r="AD35" s="203">
        <v>0</v>
      </c>
      <c r="AE35" s="203">
        <v>0</v>
      </c>
      <c r="AF35" s="203">
        <v>0</v>
      </c>
      <c r="AG35" s="203">
        <v>46.55</v>
      </c>
      <c r="AH35" s="203">
        <v>0</v>
      </c>
      <c r="AI35" s="203">
        <v>46.55</v>
      </c>
      <c r="AJ35" s="203">
        <v>0</v>
      </c>
      <c r="AK35" s="203">
        <v>2.56</v>
      </c>
      <c r="AL35" s="203">
        <v>0</v>
      </c>
      <c r="AM35" s="203">
        <v>0</v>
      </c>
      <c r="AN35" s="203">
        <v>0</v>
      </c>
      <c r="AO35" s="203">
        <v>71.08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7.15</v>
      </c>
      <c r="AV35" s="203">
        <v>0.14000000000000001</v>
      </c>
      <c r="AW35" s="203">
        <v>0</v>
      </c>
      <c r="AX35" s="203">
        <v>0.05</v>
      </c>
      <c r="AY35" s="203">
        <v>2.42</v>
      </c>
    </row>
    <row r="36" spans="1:51">
      <c r="A36" t="s">
        <v>78</v>
      </c>
      <c r="B36" s="203">
        <v>0</v>
      </c>
      <c r="C36" s="203">
        <v>0</v>
      </c>
      <c r="D36" s="203">
        <v>4.62</v>
      </c>
      <c r="E36" s="203">
        <v>0</v>
      </c>
      <c r="F36" s="203">
        <v>0</v>
      </c>
      <c r="G36" s="203">
        <v>7.04</v>
      </c>
      <c r="H36" s="203">
        <v>0</v>
      </c>
      <c r="I36" s="203">
        <v>0</v>
      </c>
      <c r="J36" s="203">
        <v>6.29</v>
      </c>
      <c r="K36" s="203">
        <v>2.48</v>
      </c>
      <c r="L36" s="203">
        <v>7.98</v>
      </c>
      <c r="M36" s="203">
        <v>0.11</v>
      </c>
      <c r="N36" s="203">
        <v>0.06</v>
      </c>
      <c r="O36" s="203">
        <v>0.14000000000000001</v>
      </c>
      <c r="P36" s="203">
        <v>0.08</v>
      </c>
      <c r="Q36" s="203">
        <v>0.16</v>
      </c>
      <c r="R36" s="203">
        <v>0.54</v>
      </c>
      <c r="S36" s="203">
        <v>0.28000000000000003</v>
      </c>
      <c r="T36" s="203">
        <v>1.36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</v>
      </c>
      <c r="AD36" s="203">
        <v>0</v>
      </c>
      <c r="AE36" s="203">
        <v>0</v>
      </c>
      <c r="AF36" s="203">
        <v>0</v>
      </c>
      <c r="AG36" s="203">
        <v>46.55</v>
      </c>
      <c r="AH36" s="203">
        <v>0</v>
      </c>
      <c r="AI36" s="203">
        <v>46.55</v>
      </c>
      <c r="AJ36" s="203">
        <v>0</v>
      </c>
      <c r="AK36" s="203">
        <v>2.56</v>
      </c>
      <c r="AL36" s="203">
        <v>0</v>
      </c>
      <c r="AM36" s="203">
        <v>0</v>
      </c>
      <c r="AN36" s="203">
        <v>0</v>
      </c>
      <c r="AO36" s="203">
        <v>71.08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7.15</v>
      </c>
      <c r="AV36" s="203">
        <v>0.14000000000000001</v>
      </c>
      <c r="AW36" s="203">
        <v>0</v>
      </c>
      <c r="AX36" s="203">
        <v>0.05</v>
      </c>
      <c r="AY36" s="203">
        <v>2.42</v>
      </c>
    </row>
    <row r="37" spans="1:51">
      <c r="A37" t="s">
        <v>79</v>
      </c>
      <c r="B37" s="203">
        <v>0</v>
      </c>
      <c r="C37" s="203">
        <v>0</v>
      </c>
      <c r="D37" s="203">
        <v>4.62</v>
      </c>
      <c r="E37" s="203">
        <v>0</v>
      </c>
      <c r="F37" s="203">
        <v>0</v>
      </c>
      <c r="G37" s="203">
        <v>7.04</v>
      </c>
      <c r="H37" s="203">
        <v>0</v>
      </c>
      <c r="I37" s="203">
        <v>0</v>
      </c>
      <c r="J37" s="203">
        <v>6.29</v>
      </c>
      <c r="K37" s="203">
        <v>2.48</v>
      </c>
      <c r="L37" s="203">
        <v>7.98</v>
      </c>
      <c r="M37" s="203">
        <v>0.11</v>
      </c>
      <c r="N37" s="203">
        <v>0.06</v>
      </c>
      <c r="O37" s="203">
        <v>0.14000000000000001</v>
      </c>
      <c r="P37" s="203">
        <v>0.08</v>
      </c>
      <c r="Q37" s="203">
        <v>0.16</v>
      </c>
      <c r="R37" s="203">
        <v>0.54</v>
      </c>
      <c r="S37" s="203">
        <v>0.28000000000000003</v>
      </c>
      <c r="T37" s="203">
        <v>1.36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</v>
      </c>
      <c r="AD37" s="203">
        <v>0</v>
      </c>
      <c r="AE37" s="203">
        <v>0</v>
      </c>
      <c r="AF37" s="203">
        <v>0</v>
      </c>
      <c r="AG37" s="203">
        <v>46.55</v>
      </c>
      <c r="AH37" s="203">
        <v>0</v>
      </c>
      <c r="AI37" s="203">
        <v>46.55</v>
      </c>
      <c r="AJ37" s="203">
        <v>0</v>
      </c>
      <c r="AK37" s="203">
        <v>2.56</v>
      </c>
      <c r="AL37" s="203">
        <v>0</v>
      </c>
      <c r="AM37" s="203">
        <v>0</v>
      </c>
      <c r="AN37" s="203">
        <v>0</v>
      </c>
      <c r="AO37" s="203">
        <v>71.08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7.15</v>
      </c>
      <c r="AV37" s="203">
        <v>0.14000000000000001</v>
      </c>
      <c r="AW37" s="203">
        <v>0</v>
      </c>
      <c r="AX37" s="203">
        <v>0.05</v>
      </c>
      <c r="AY37" s="203">
        <v>2.42</v>
      </c>
    </row>
    <row r="38" spans="1:51">
      <c r="A38" t="s">
        <v>80</v>
      </c>
      <c r="B38" s="203">
        <v>0</v>
      </c>
      <c r="C38" s="203">
        <v>0</v>
      </c>
      <c r="D38" s="203">
        <v>4.62</v>
      </c>
      <c r="E38" s="203">
        <v>0</v>
      </c>
      <c r="F38" s="203">
        <v>0</v>
      </c>
      <c r="G38" s="203">
        <v>7.04</v>
      </c>
      <c r="H38" s="203">
        <v>0</v>
      </c>
      <c r="I38" s="203">
        <v>0</v>
      </c>
      <c r="J38" s="203">
        <v>6.29</v>
      </c>
      <c r="K38" s="203">
        <v>2.48</v>
      </c>
      <c r="L38" s="203">
        <v>7.98</v>
      </c>
      <c r="M38" s="203">
        <v>0.11</v>
      </c>
      <c r="N38" s="203">
        <v>0.06</v>
      </c>
      <c r="O38" s="203">
        <v>0.14000000000000001</v>
      </c>
      <c r="P38" s="203">
        <v>0.08</v>
      </c>
      <c r="Q38" s="203">
        <v>0.16</v>
      </c>
      <c r="R38" s="203">
        <v>0.54</v>
      </c>
      <c r="S38" s="203">
        <v>0.28000000000000003</v>
      </c>
      <c r="T38" s="203">
        <v>1.36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</v>
      </c>
      <c r="AD38" s="203">
        <v>0</v>
      </c>
      <c r="AE38" s="203">
        <v>0</v>
      </c>
      <c r="AF38" s="203">
        <v>0</v>
      </c>
      <c r="AG38" s="203">
        <v>46.55</v>
      </c>
      <c r="AH38" s="203">
        <v>0</v>
      </c>
      <c r="AI38" s="203">
        <v>46.55</v>
      </c>
      <c r="AJ38" s="203">
        <v>0</v>
      </c>
      <c r="AK38" s="203">
        <v>2.56</v>
      </c>
      <c r="AL38" s="203">
        <v>0</v>
      </c>
      <c r="AM38" s="203">
        <v>0</v>
      </c>
      <c r="AN38" s="203">
        <v>0</v>
      </c>
      <c r="AO38" s="203">
        <v>71.08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7.15</v>
      </c>
      <c r="AV38" s="203">
        <v>0.14000000000000001</v>
      </c>
      <c r="AW38" s="203">
        <v>0</v>
      </c>
      <c r="AX38" s="203">
        <v>0.05</v>
      </c>
      <c r="AY38" s="203">
        <v>2.42</v>
      </c>
    </row>
    <row r="39" spans="1:51">
      <c r="A39" t="s">
        <v>81</v>
      </c>
      <c r="B39" s="203">
        <v>0</v>
      </c>
      <c r="C39" s="203">
        <v>0</v>
      </c>
      <c r="D39" s="203">
        <v>4.62</v>
      </c>
      <c r="E39" s="203">
        <v>0</v>
      </c>
      <c r="F39" s="203">
        <v>0</v>
      </c>
      <c r="G39" s="203">
        <v>7.04</v>
      </c>
      <c r="H39" s="203">
        <v>0</v>
      </c>
      <c r="I39" s="203">
        <v>0</v>
      </c>
      <c r="J39" s="203">
        <v>6.29</v>
      </c>
      <c r="K39" s="203">
        <v>2.48</v>
      </c>
      <c r="L39" s="203">
        <v>7.98</v>
      </c>
      <c r="M39" s="203">
        <v>0.16</v>
      </c>
      <c r="N39" s="203">
        <v>0.18</v>
      </c>
      <c r="O39" s="203">
        <v>0.21</v>
      </c>
      <c r="P39" s="203">
        <v>0.13</v>
      </c>
      <c r="Q39" s="203">
        <v>0.16</v>
      </c>
      <c r="R39" s="203">
        <v>0.54</v>
      </c>
      <c r="S39" s="203">
        <v>0.23</v>
      </c>
      <c r="T39" s="203">
        <v>1.36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</v>
      </c>
      <c r="AD39" s="203">
        <v>0</v>
      </c>
      <c r="AE39" s="203">
        <v>0</v>
      </c>
      <c r="AF39" s="203">
        <v>0</v>
      </c>
      <c r="AG39" s="203">
        <v>46.55</v>
      </c>
      <c r="AH39" s="203">
        <v>0</v>
      </c>
      <c r="AI39" s="203">
        <v>46.55</v>
      </c>
      <c r="AJ39" s="203">
        <v>0</v>
      </c>
      <c r="AK39" s="203">
        <v>2.19</v>
      </c>
      <c r="AL39" s="203">
        <v>0</v>
      </c>
      <c r="AM39" s="203">
        <v>0</v>
      </c>
      <c r="AN39" s="203">
        <v>0</v>
      </c>
      <c r="AO39" s="203">
        <v>69.98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7.15</v>
      </c>
      <c r="AV39" s="203">
        <v>0.14000000000000001</v>
      </c>
      <c r="AW39" s="203">
        <v>0</v>
      </c>
      <c r="AX39" s="203">
        <v>0.05</v>
      </c>
      <c r="AY39" s="203">
        <v>2.42</v>
      </c>
    </row>
    <row r="40" spans="1:51">
      <c r="A40" t="s">
        <v>82</v>
      </c>
      <c r="B40" s="203">
        <v>0</v>
      </c>
      <c r="C40" s="203">
        <v>0</v>
      </c>
      <c r="D40" s="203">
        <v>4.62</v>
      </c>
      <c r="E40" s="203">
        <v>0</v>
      </c>
      <c r="F40" s="203">
        <v>0</v>
      </c>
      <c r="G40" s="203">
        <v>7.04</v>
      </c>
      <c r="H40" s="203">
        <v>0</v>
      </c>
      <c r="I40" s="203">
        <v>0</v>
      </c>
      <c r="J40" s="203">
        <v>6.29</v>
      </c>
      <c r="K40" s="203">
        <v>2.48</v>
      </c>
      <c r="L40" s="203">
        <v>7.98</v>
      </c>
      <c r="M40" s="203">
        <v>0.16</v>
      </c>
      <c r="N40" s="203">
        <v>0.18</v>
      </c>
      <c r="O40" s="203">
        <v>0.21</v>
      </c>
      <c r="P40" s="203">
        <v>1.41</v>
      </c>
      <c r="Q40" s="203">
        <v>0.16</v>
      </c>
      <c r="R40" s="203">
        <v>0.54</v>
      </c>
      <c r="S40" s="203">
        <v>0.23</v>
      </c>
      <c r="T40" s="203">
        <v>1.36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</v>
      </c>
      <c r="AD40" s="203">
        <v>0</v>
      </c>
      <c r="AE40" s="203">
        <v>0</v>
      </c>
      <c r="AF40" s="203">
        <v>0</v>
      </c>
      <c r="AG40" s="203">
        <v>46.55</v>
      </c>
      <c r="AH40" s="203">
        <v>0</v>
      </c>
      <c r="AI40" s="203">
        <v>46.55</v>
      </c>
      <c r="AJ40" s="203">
        <v>0</v>
      </c>
      <c r="AK40" s="203">
        <v>2.19</v>
      </c>
      <c r="AL40" s="203">
        <v>0</v>
      </c>
      <c r="AM40" s="203">
        <v>0</v>
      </c>
      <c r="AN40" s="203">
        <v>0</v>
      </c>
      <c r="AO40" s="203">
        <v>69.98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7.15</v>
      </c>
      <c r="AV40" s="203">
        <v>0.14000000000000001</v>
      </c>
      <c r="AW40" s="203">
        <v>0</v>
      </c>
      <c r="AX40" s="203">
        <v>0.05</v>
      </c>
      <c r="AY40" s="203">
        <v>2.42</v>
      </c>
    </row>
    <row r="41" spans="1:51">
      <c r="A41" t="s">
        <v>83</v>
      </c>
      <c r="B41" s="203">
        <v>0</v>
      </c>
      <c r="C41" s="203">
        <v>0</v>
      </c>
      <c r="D41" s="203">
        <v>4.5999999999999996</v>
      </c>
      <c r="E41" s="203">
        <v>0</v>
      </c>
      <c r="F41" s="203">
        <v>0</v>
      </c>
      <c r="G41" s="203">
        <v>7.04</v>
      </c>
      <c r="H41" s="203">
        <v>0</v>
      </c>
      <c r="I41" s="203">
        <v>0</v>
      </c>
      <c r="J41" s="203">
        <v>6.29</v>
      </c>
      <c r="K41" s="203">
        <v>2.48</v>
      </c>
      <c r="L41" s="203">
        <v>7.98</v>
      </c>
      <c r="M41" s="203">
        <v>0.16</v>
      </c>
      <c r="N41" s="203">
        <v>0.18</v>
      </c>
      <c r="O41" s="203">
        <v>0.21</v>
      </c>
      <c r="P41" s="203">
        <v>1.41</v>
      </c>
      <c r="Q41" s="203">
        <v>0.16</v>
      </c>
      <c r="R41" s="203">
        <v>0.54</v>
      </c>
      <c r="S41" s="203">
        <v>0.23</v>
      </c>
      <c r="T41" s="203">
        <v>1.36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</v>
      </c>
      <c r="AD41" s="203">
        <v>0</v>
      </c>
      <c r="AE41" s="203">
        <v>0</v>
      </c>
      <c r="AF41" s="203">
        <v>0</v>
      </c>
      <c r="AG41" s="203">
        <v>46.55</v>
      </c>
      <c r="AH41" s="203">
        <v>0</v>
      </c>
      <c r="AI41" s="203">
        <v>46.55</v>
      </c>
      <c r="AJ41" s="203">
        <v>0</v>
      </c>
      <c r="AK41" s="203">
        <v>2.19</v>
      </c>
      <c r="AL41" s="203">
        <v>0</v>
      </c>
      <c r="AM41" s="203">
        <v>0</v>
      </c>
      <c r="AN41" s="203">
        <v>0</v>
      </c>
      <c r="AO41" s="203">
        <v>69.98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7.15</v>
      </c>
      <c r="AV41" s="203">
        <v>0.14000000000000001</v>
      </c>
      <c r="AW41" s="203">
        <v>0</v>
      </c>
      <c r="AX41" s="203">
        <v>0.05</v>
      </c>
      <c r="AY41" s="203">
        <v>2.42</v>
      </c>
    </row>
    <row r="42" spans="1:51">
      <c r="A42" t="s">
        <v>84</v>
      </c>
      <c r="B42" s="203">
        <v>0</v>
      </c>
      <c r="C42" s="203">
        <v>0</v>
      </c>
      <c r="D42" s="203">
        <v>4.5999999999999996</v>
      </c>
      <c r="E42" s="203">
        <v>0</v>
      </c>
      <c r="F42" s="203">
        <v>0</v>
      </c>
      <c r="G42" s="203">
        <v>7.04</v>
      </c>
      <c r="H42" s="203">
        <v>0</v>
      </c>
      <c r="I42" s="203">
        <v>0</v>
      </c>
      <c r="J42" s="203">
        <v>6.29</v>
      </c>
      <c r="K42" s="203">
        <v>2.48</v>
      </c>
      <c r="L42" s="203">
        <v>7.98</v>
      </c>
      <c r="M42" s="203">
        <v>0.16</v>
      </c>
      <c r="N42" s="203">
        <v>0.18</v>
      </c>
      <c r="O42" s="203">
        <v>0.21</v>
      </c>
      <c r="P42" s="203">
        <v>1.41</v>
      </c>
      <c r="Q42" s="203">
        <v>0.16</v>
      </c>
      <c r="R42" s="203">
        <v>0.54</v>
      </c>
      <c r="S42" s="203">
        <v>0.23</v>
      </c>
      <c r="T42" s="203">
        <v>1.36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</v>
      </c>
      <c r="AD42" s="203">
        <v>0</v>
      </c>
      <c r="AE42" s="203">
        <v>0</v>
      </c>
      <c r="AF42" s="203">
        <v>0</v>
      </c>
      <c r="AG42" s="203">
        <v>46.55</v>
      </c>
      <c r="AH42" s="203">
        <v>0</v>
      </c>
      <c r="AI42" s="203">
        <v>46.55</v>
      </c>
      <c r="AJ42" s="203">
        <v>0</v>
      </c>
      <c r="AK42" s="203">
        <v>2.19</v>
      </c>
      <c r="AL42" s="203">
        <v>0</v>
      </c>
      <c r="AM42" s="203">
        <v>0</v>
      </c>
      <c r="AN42" s="203">
        <v>0</v>
      </c>
      <c r="AO42" s="203">
        <v>69.98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7.15</v>
      </c>
      <c r="AV42" s="203">
        <v>0.14000000000000001</v>
      </c>
      <c r="AW42" s="203">
        <v>0</v>
      </c>
      <c r="AX42" s="203">
        <v>0.05</v>
      </c>
      <c r="AY42" s="203">
        <v>2.42</v>
      </c>
    </row>
    <row r="43" spans="1:51">
      <c r="A43" t="s">
        <v>85</v>
      </c>
      <c r="B43" s="203">
        <v>0</v>
      </c>
      <c r="C43" s="203">
        <v>0</v>
      </c>
      <c r="D43" s="203">
        <v>4.5599999999999996</v>
      </c>
      <c r="E43" s="203">
        <v>0</v>
      </c>
      <c r="F43" s="203">
        <v>0</v>
      </c>
      <c r="G43" s="203">
        <v>7.04</v>
      </c>
      <c r="H43" s="203">
        <v>0</v>
      </c>
      <c r="I43" s="203">
        <v>0</v>
      </c>
      <c r="J43" s="203">
        <v>6.29</v>
      </c>
      <c r="K43" s="203">
        <v>2.48</v>
      </c>
      <c r="L43" s="203">
        <v>7.98</v>
      </c>
      <c r="M43" s="203">
        <v>0.16</v>
      </c>
      <c r="N43" s="203">
        <v>0.18</v>
      </c>
      <c r="O43" s="203">
        <v>0.21</v>
      </c>
      <c r="P43" s="203">
        <v>1.41</v>
      </c>
      <c r="Q43" s="203">
        <v>0.16</v>
      </c>
      <c r="R43" s="203">
        <v>0.51</v>
      </c>
      <c r="S43" s="203">
        <v>0.23</v>
      </c>
      <c r="T43" s="203">
        <v>1.36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</v>
      </c>
      <c r="AD43" s="203">
        <v>0</v>
      </c>
      <c r="AE43" s="203">
        <v>0</v>
      </c>
      <c r="AF43" s="203">
        <v>0</v>
      </c>
      <c r="AG43" s="203">
        <v>46.55</v>
      </c>
      <c r="AH43" s="203">
        <v>0</v>
      </c>
      <c r="AI43" s="203">
        <v>46.55</v>
      </c>
      <c r="AJ43" s="203">
        <v>0</v>
      </c>
      <c r="AK43" s="203">
        <v>2.19</v>
      </c>
      <c r="AL43" s="203">
        <v>0</v>
      </c>
      <c r="AM43" s="203">
        <v>0</v>
      </c>
      <c r="AN43" s="203">
        <v>0</v>
      </c>
      <c r="AO43" s="203">
        <v>69.98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7.15</v>
      </c>
      <c r="AV43" s="203">
        <v>0.14000000000000001</v>
      </c>
      <c r="AW43" s="203">
        <v>0</v>
      </c>
      <c r="AX43" s="203">
        <v>0.05</v>
      </c>
      <c r="AY43" s="203">
        <v>2.42</v>
      </c>
    </row>
    <row r="44" spans="1:51">
      <c r="A44" t="s">
        <v>86</v>
      </c>
      <c r="B44" s="203">
        <v>0</v>
      </c>
      <c r="C44" s="203">
        <v>0</v>
      </c>
      <c r="D44" s="203">
        <v>4.5599999999999996</v>
      </c>
      <c r="E44" s="203">
        <v>0</v>
      </c>
      <c r="F44" s="203">
        <v>0</v>
      </c>
      <c r="G44" s="203">
        <v>7.04</v>
      </c>
      <c r="H44" s="203">
        <v>0</v>
      </c>
      <c r="I44" s="203">
        <v>0</v>
      </c>
      <c r="J44" s="203">
        <v>6.29</v>
      </c>
      <c r="K44" s="203">
        <v>2.48</v>
      </c>
      <c r="L44" s="203">
        <v>7.98</v>
      </c>
      <c r="M44" s="203">
        <v>0.16</v>
      </c>
      <c r="N44" s="203">
        <v>0.18</v>
      </c>
      <c r="O44" s="203">
        <v>0.21</v>
      </c>
      <c r="P44" s="203">
        <v>1.41</v>
      </c>
      <c r="Q44" s="203">
        <v>0.16</v>
      </c>
      <c r="R44" s="203">
        <v>0.51</v>
      </c>
      <c r="S44" s="203">
        <v>0.23</v>
      </c>
      <c r="T44" s="203">
        <v>1.36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</v>
      </c>
      <c r="AD44" s="203">
        <v>0</v>
      </c>
      <c r="AE44" s="203">
        <v>0</v>
      </c>
      <c r="AF44" s="203">
        <v>0</v>
      </c>
      <c r="AG44" s="203">
        <v>46.55</v>
      </c>
      <c r="AH44" s="203">
        <v>0</v>
      </c>
      <c r="AI44" s="203">
        <v>46.55</v>
      </c>
      <c r="AJ44" s="203">
        <v>0</v>
      </c>
      <c r="AK44" s="203">
        <v>2.19</v>
      </c>
      <c r="AL44" s="203">
        <v>0</v>
      </c>
      <c r="AM44" s="203">
        <v>0</v>
      </c>
      <c r="AN44" s="203">
        <v>0</v>
      </c>
      <c r="AO44" s="203">
        <v>69.98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7.15</v>
      </c>
      <c r="AV44" s="203">
        <v>0.14000000000000001</v>
      </c>
      <c r="AW44" s="203">
        <v>0</v>
      </c>
      <c r="AX44" s="203">
        <v>0.03</v>
      </c>
      <c r="AY44" s="203">
        <v>2.42</v>
      </c>
    </row>
    <row r="45" spans="1:51">
      <c r="A45" t="s">
        <v>87</v>
      </c>
      <c r="B45" s="203">
        <v>0</v>
      </c>
      <c r="C45" s="203">
        <v>0</v>
      </c>
      <c r="D45" s="203">
        <v>4.5599999999999996</v>
      </c>
      <c r="E45" s="203">
        <v>0</v>
      </c>
      <c r="F45" s="203">
        <v>0</v>
      </c>
      <c r="G45" s="203">
        <v>7.04</v>
      </c>
      <c r="H45" s="203">
        <v>0</v>
      </c>
      <c r="I45" s="203">
        <v>0</v>
      </c>
      <c r="J45" s="203">
        <v>6.29</v>
      </c>
      <c r="K45" s="203">
        <v>2.48</v>
      </c>
      <c r="L45" s="203">
        <v>7.98</v>
      </c>
      <c r="M45" s="203">
        <v>0.16</v>
      </c>
      <c r="N45" s="203">
        <v>0.18</v>
      </c>
      <c r="O45" s="203">
        <v>0.21</v>
      </c>
      <c r="P45" s="203">
        <v>1.41</v>
      </c>
      <c r="Q45" s="203">
        <v>0.14000000000000001</v>
      </c>
      <c r="R45" s="203">
        <v>0.51</v>
      </c>
      <c r="S45" s="203">
        <v>0.23</v>
      </c>
      <c r="T45" s="203">
        <v>1.36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</v>
      </c>
      <c r="AD45" s="203">
        <v>0</v>
      </c>
      <c r="AE45" s="203">
        <v>0</v>
      </c>
      <c r="AF45" s="203">
        <v>0</v>
      </c>
      <c r="AG45" s="203">
        <v>46.55</v>
      </c>
      <c r="AH45" s="203">
        <v>0</v>
      </c>
      <c r="AI45" s="203">
        <v>46.55</v>
      </c>
      <c r="AJ45" s="203">
        <v>0</v>
      </c>
      <c r="AK45" s="203">
        <v>2.19</v>
      </c>
      <c r="AL45" s="203">
        <v>0</v>
      </c>
      <c r="AM45" s="203">
        <v>0</v>
      </c>
      <c r="AN45" s="203">
        <v>0</v>
      </c>
      <c r="AO45" s="203">
        <v>69.98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7.15</v>
      </c>
      <c r="AV45" s="203">
        <v>0.14000000000000001</v>
      </c>
      <c r="AW45" s="203">
        <v>0</v>
      </c>
      <c r="AX45" s="203">
        <v>0</v>
      </c>
      <c r="AY45" s="203">
        <v>2.42</v>
      </c>
    </row>
    <row r="46" spans="1:51">
      <c r="A46" t="s">
        <v>88</v>
      </c>
      <c r="B46" s="203">
        <v>0</v>
      </c>
      <c r="C46" s="203">
        <v>0</v>
      </c>
      <c r="D46" s="203">
        <v>4.5599999999999996</v>
      </c>
      <c r="E46" s="203">
        <v>0</v>
      </c>
      <c r="F46" s="203">
        <v>0</v>
      </c>
      <c r="G46" s="203">
        <v>7.04</v>
      </c>
      <c r="H46" s="203">
        <v>0</v>
      </c>
      <c r="I46" s="203">
        <v>0</v>
      </c>
      <c r="J46" s="203">
        <v>6.29</v>
      </c>
      <c r="K46" s="203">
        <v>2.48</v>
      </c>
      <c r="L46" s="203">
        <v>7.98</v>
      </c>
      <c r="M46" s="203">
        <v>0.16</v>
      </c>
      <c r="N46" s="203">
        <v>0.18</v>
      </c>
      <c r="O46" s="203">
        <v>0.21</v>
      </c>
      <c r="P46" s="203">
        <v>1.41</v>
      </c>
      <c r="Q46" s="203">
        <v>0.14000000000000001</v>
      </c>
      <c r="R46" s="203">
        <v>0.51</v>
      </c>
      <c r="S46" s="203">
        <v>0.23</v>
      </c>
      <c r="T46" s="203">
        <v>1.36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</v>
      </c>
      <c r="AD46" s="203">
        <v>0</v>
      </c>
      <c r="AE46" s="203">
        <v>0</v>
      </c>
      <c r="AF46" s="203">
        <v>0</v>
      </c>
      <c r="AG46" s="203">
        <v>46.55</v>
      </c>
      <c r="AH46" s="203">
        <v>0</v>
      </c>
      <c r="AI46" s="203">
        <v>46.55</v>
      </c>
      <c r="AJ46" s="203">
        <v>0</v>
      </c>
      <c r="AK46" s="203">
        <v>2.19</v>
      </c>
      <c r="AL46" s="203">
        <v>0</v>
      </c>
      <c r="AM46" s="203">
        <v>0</v>
      </c>
      <c r="AN46" s="203">
        <v>0</v>
      </c>
      <c r="AO46" s="203">
        <v>69.98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7.15</v>
      </c>
      <c r="AV46" s="203">
        <v>0.14000000000000001</v>
      </c>
      <c r="AW46" s="203">
        <v>0</v>
      </c>
      <c r="AX46" s="203">
        <v>0</v>
      </c>
      <c r="AY46" s="203">
        <v>2.42</v>
      </c>
    </row>
    <row r="47" spans="1:51">
      <c r="A47" t="s">
        <v>89</v>
      </c>
      <c r="B47" s="203">
        <v>0</v>
      </c>
      <c r="C47" s="203">
        <v>0</v>
      </c>
      <c r="D47" s="203">
        <v>4.53</v>
      </c>
      <c r="E47" s="203">
        <v>0</v>
      </c>
      <c r="F47" s="203">
        <v>0</v>
      </c>
      <c r="G47" s="203">
        <v>7.04</v>
      </c>
      <c r="H47" s="203">
        <v>0</v>
      </c>
      <c r="I47" s="203">
        <v>0</v>
      </c>
      <c r="J47" s="203">
        <v>6.29</v>
      </c>
      <c r="K47" s="203">
        <v>2.48</v>
      </c>
      <c r="L47" s="203">
        <v>7.98</v>
      </c>
      <c r="M47" s="203">
        <v>0.16</v>
      </c>
      <c r="N47" s="203">
        <v>0.18</v>
      </c>
      <c r="O47" s="203">
        <v>0.21</v>
      </c>
      <c r="P47" s="203">
        <v>0.5</v>
      </c>
      <c r="Q47" s="203">
        <v>0.14000000000000001</v>
      </c>
      <c r="R47" s="203">
        <v>0.44</v>
      </c>
      <c r="S47" s="203">
        <v>0.22</v>
      </c>
      <c r="T47" s="203">
        <v>0.61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2.23</v>
      </c>
      <c r="AD47" s="203">
        <v>0</v>
      </c>
      <c r="AE47" s="203">
        <v>0</v>
      </c>
      <c r="AF47" s="203">
        <v>0</v>
      </c>
      <c r="AG47" s="203">
        <v>46.55</v>
      </c>
      <c r="AH47" s="203">
        <v>0</v>
      </c>
      <c r="AI47" s="203">
        <v>46.55</v>
      </c>
      <c r="AJ47" s="203">
        <v>0</v>
      </c>
      <c r="AK47" s="203">
        <v>2.19</v>
      </c>
      <c r="AL47" s="203">
        <v>0</v>
      </c>
      <c r="AM47" s="203">
        <v>0</v>
      </c>
      <c r="AN47" s="203">
        <v>0</v>
      </c>
      <c r="AO47" s="203">
        <v>69.98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4.68</v>
      </c>
      <c r="AV47" s="203">
        <v>0.14000000000000001</v>
      </c>
      <c r="AW47" s="203">
        <v>0</v>
      </c>
      <c r="AX47" s="203">
        <v>0</v>
      </c>
      <c r="AY47" s="203">
        <v>1.1299999999999999</v>
      </c>
    </row>
    <row r="48" spans="1:51">
      <c r="A48" t="s">
        <v>90</v>
      </c>
      <c r="B48" s="203">
        <v>0</v>
      </c>
      <c r="C48" s="203">
        <v>0</v>
      </c>
      <c r="D48" s="203">
        <v>4.53</v>
      </c>
      <c r="E48" s="203">
        <v>0</v>
      </c>
      <c r="F48" s="203">
        <v>0</v>
      </c>
      <c r="G48" s="203">
        <v>7.04</v>
      </c>
      <c r="H48" s="203">
        <v>0</v>
      </c>
      <c r="I48" s="203">
        <v>0</v>
      </c>
      <c r="J48" s="203">
        <v>6.29</v>
      </c>
      <c r="K48" s="203">
        <v>2.48</v>
      </c>
      <c r="L48" s="203">
        <v>7.98</v>
      </c>
      <c r="M48" s="203">
        <v>0.16</v>
      </c>
      <c r="N48" s="203">
        <v>0.18</v>
      </c>
      <c r="O48" s="203">
        <v>0.21</v>
      </c>
      <c r="P48" s="203">
        <v>0.5</v>
      </c>
      <c r="Q48" s="203">
        <v>0.14000000000000001</v>
      </c>
      <c r="R48" s="203">
        <v>0.44</v>
      </c>
      <c r="S48" s="203">
        <v>0.22</v>
      </c>
      <c r="T48" s="203">
        <v>0.61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2.23</v>
      </c>
      <c r="AD48" s="203">
        <v>0</v>
      </c>
      <c r="AE48" s="203">
        <v>0</v>
      </c>
      <c r="AF48" s="203">
        <v>0</v>
      </c>
      <c r="AG48" s="203">
        <v>46.55</v>
      </c>
      <c r="AH48" s="203">
        <v>0</v>
      </c>
      <c r="AI48" s="203">
        <v>46.55</v>
      </c>
      <c r="AJ48" s="203">
        <v>0</v>
      </c>
      <c r="AK48" s="203">
        <v>2.19</v>
      </c>
      <c r="AL48" s="203">
        <v>0</v>
      </c>
      <c r="AM48" s="203">
        <v>0</v>
      </c>
      <c r="AN48" s="203">
        <v>0</v>
      </c>
      <c r="AO48" s="203">
        <v>69.98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4.68</v>
      </c>
      <c r="AV48" s="203">
        <v>0.14000000000000001</v>
      </c>
      <c r="AW48" s="203">
        <v>0</v>
      </c>
      <c r="AX48" s="203">
        <v>0</v>
      </c>
      <c r="AY48" s="203">
        <v>1.1299999999999999</v>
      </c>
    </row>
    <row r="49" spans="1:51">
      <c r="A49" t="s">
        <v>91</v>
      </c>
      <c r="B49" s="203">
        <v>0</v>
      </c>
      <c r="C49" s="203">
        <v>0</v>
      </c>
      <c r="D49" s="203">
        <v>4.53</v>
      </c>
      <c r="E49" s="203">
        <v>0</v>
      </c>
      <c r="F49" s="203">
        <v>0</v>
      </c>
      <c r="G49" s="203">
        <v>7.04</v>
      </c>
      <c r="H49" s="203">
        <v>0</v>
      </c>
      <c r="I49" s="203">
        <v>0</v>
      </c>
      <c r="J49" s="203">
        <v>6.29</v>
      </c>
      <c r="K49" s="203">
        <v>2.48</v>
      </c>
      <c r="L49" s="203">
        <v>7.98</v>
      </c>
      <c r="M49" s="203">
        <v>0.08</v>
      </c>
      <c r="N49" s="203">
        <v>0.18</v>
      </c>
      <c r="O49" s="203">
        <v>0.11</v>
      </c>
      <c r="P49" s="203">
        <v>0.35</v>
      </c>
      <c r="Q49" s="203">
        <v>0.14000000000000001</v>
      </c>
      <c r="R49" s="203">
        <v>0.44</v>
      </c>
      <c r="S49" s="203">
        <v>0.22</v>
      </c>
      <c r="T49" s="203">
        <v>0.61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2.23</v>
      </c>
      <c r="AD49" s="203">
        <v>0</v>
      </c>
      <c r="AE49" s="203">
        <v>0</v>
      </c>
      <c r="AF49" s="203">
        <v>0</v>
      </c>
      <c r="AG49" s="203">
        <v>46.55</v>
      </c>
      <c r="AH49" s="203">
        <v>0</v>
      </c>
      <c r="AI49" s="203">
        <v>46.55</v>
      </c>
      <c r="AJ49" s="203">
        <v>0</v>
      </c>
      <c r="AK49" s="203">
        <v>2.19</v>
      </c>
      <c r="AL49" s="203">
        <v>0</v>
      </c>
      <c r="AM49" s="203">
        <v>0</v>
      </c>
      <c r="AN49" s="203">
        <v>0</v>
      </c>
      <c r="AO49" s="203">
        <v>69.98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4.68</v>
      </c>
      <c r="AV49" s="203">
        <v>0.14000000000000001</v>
      </c>
      <c r="AW49" s="203">
        <v>0</v>
      </c>
      <c r="AX49" s="203">
        <v>0</v>
      </c>
      <c r="AY49" s="203">
        <v>1.1299999999999999</v>
      </c>
    </row>
    <row r="50" spans="1:51">
      <c r="A50" t="s">
        <v>92</v>
      </c>
      <c r="B50" s="203">
        <v>0</v>
      </c>
      <c r="C50" s="203">
        <v>0</v>
      </c>
      <c r="D50" s="203">
        <v>4.49</v>
      </c>
      <c r="E50" s="203">
        <v>0</v>
      </c>
      <c r="F50" s="203">
        <v>0</v>
      </c>
      <c r="G50" s="203">
        <v>7.04</v>
      </c>
      <c r="H50" s="203">
        <v>0</v>
      </c>
      <c r="I50" s="203">
        <v>0</v>
      </c>
      <c r="J50" s="203">
        <v>6.29</v>
      </c>
      <c r="K50" s="203">
        <v>2.48</v>
      </c>
      <c r="L50" s="203">
        <v>7.98</v>
      </c>
      <c r="M50" s="203">
        <v>0.08</v>
      </c>
      <c r="N50" s="203">
        <v>0.18</v>
      </c>
      <c r="O50" s="203">
        <v>0.11</v>
      </c>
      <c r="P50" s="203">
        <v>0.35</v>
      </c>
      <c r="Q50" s="203">
        <v>0.14000000000000001</v>
      </c>
      <c r="R50" s="203">
        <v>0.44</v>
      </c>
      <c r="S50" s="203">
        <v>0.22</v>
      </c>
      <c r="T50" s="203">
        <v>0.61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2.23</v>
      </c>
      <c r="AD50" s="203">
        <v>0</v>
      </c>
      <c r="AE50" s="203">
        <v>0</v>
      </c>
      <c r="AF50" s="203">
        <v>0</v>
      </c>
      <c r="AG50" s="203">
        <v>46.55</v>
      </c>
      <c r="AH50" s="203">
        <v>0</v>
      </c>
      <c r="AI50" s="203">
        <v>46.55</v>
      </c>
      <c r="AJ50" s="203">
        <v>0</v>
      </c>
      <c r="AK50" s="203">
        <v>2.19</v>
      </c>
      <c r="AL50" s="203">
        <v>0</v>
      </c>
      <c r="AM50" s="203">
        <v>0</v>
      </c>
      <c r="AN50" s="203">
        <v>0</v>
      </c>
      <c r="AO50" s="203">
        <v>69.98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4.68</v>
      </c>
      <c r="AV50" s="203">
        <v>0.14000000000000001</v>
      </c>
      <c r="AW50" s="203">
        <v>0</v>
      </c>
      <c r="AX50" s="203">
        <v>0</v>
      </c>
      <c r="AY50" s="203">
        <v>1.1299999999999999</v>
      </c>
    </row>
    <row r="51" spans="1:51">
      <c r="A51" t="s">
        <v>93</v>
      </c>
      <c r="B51" s="203">
        <v>0</v>
      </c>
      <c r="C51" s="203">
        <v>0</v>
      </c>
      <c r="D51" s="203">
        <v>4.49</v>
      </c>
      <c r="E51" s="203">
        <v>0</v>
      </c>
      <c r="F51" s="203">
        <v>0</v>
      </c>
      <c r="G51" s="203">
        <v>7.04</v>
      </c>
      <c r="H51" s="203">
        <v>0</v>
      </c>
      <c r="I51" s="203">
        <v>0</v>
      </c>
      <c r="J51" s="203">
        <v>6.29</v>
      </c>
      <c r="K51" s="203">
        <v>2.48</v>
      </c>
      <c r="L51" s="203">
        <v>7.98</v>
      </c>
      <c r="M51" s="203">
        <v>0.08</v>
      </c>
      <c r="N51" s="203">
        <v>0.18</v>
      </c>
      <c r="O51" s="203">
        <v>0.11</v>
      </c>
      <c r="P51" s="203">
        <v>0.35</v>
      </c>
      <c r="Q51" s="203">
        <v>0.14000000000000001</v>
      </c>
      <c r="R51" s="203">
        <v>0.44</v>
      </c>
      <c r="S51" s="203">
        <v>0.22</v>
      </c>
      <c r="T51" s="203">
        <v>0.61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2.41</v>
      </c>
      <c r="AD51" s="203">
        <v>0</v>
      </c>
      <c r="AE51" s="203">
        <v>0</v>
      </c>
      <c r="AF51" s="203">
        <v>0</v>
      </c>
      <c r="AG51" s="203">
        <v>46.55</v>
      </c>
      <c r="AH51" s="203">
        <v>0</v>
      </c>
      <c r="AI51" s="203">
        <v>46.55</v>
      </c>
      <c r="AJ51" s="203">
        <v>0</v>
      </c>
      <c r="AK51" s="203">
        <v>1.83</v>
      </c>
      <c r="AL51" s="203">
        <v>0</v>
      </c>
      <c r="AM51" s="203">
        <v>0</v>
      </c>
      <c r="AN51" s="203">
        <v>0</v>
      </c>
      <c r="AO51" s="203">
        <v>68.89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4.68</v>
      </c>
      <c r="AV51" s="203">
        <v>0.14000000000000001</v>
      </c>
      <c r="AW51" s="203">
        <v>0</v>
      </c>
      <c r="AX51" s="203">
        <v>0</v>
      </c>
      <c r="AY51" s="203">
        <v>1.1299999999999999</v>
      </c>
    </row>
    <row r="52" spans="1:51">
      <c r="A52" t="s">
        <v>94</v>
      </c>
      <c r="B52" s="203">
        <v>0</v>
      </c>
      <c r="C52" s="203">
        <v>0</v>
      </c>
      <c r="D52" s="203">
        <v>4.4000000000000004</v>
      </c>
      <c r="E52" s="203">
        <v>0</v>
      </c>
      <c r="F52" s="203">
        <v>0</v>
      </c>
      <c r="G52" s="203">
        <v>7.04</v>
      </c>
      <c r="H52" s="203">
        <v>0</v>
      </c>
      <c r="I52" s="203">
        <v>0</v>
      </c>
      <c r="J52" s="203">
        <v>6.29</v>
      </c>
      <c r="K52" s="203">
        <v>2.48</v>
      </c>
      <c r="L52" s="203">
        <v>7.98</v>
      </c>
      <c r="M52" s="203">
        <v>0.08</v>
      </c>
      <c r="N52" s="203">
        <v>0.18</v>
      </c>
      <c r="O52" s="203">
        <v>0.11</v>
      </c>
      <c r="P52" s="203">
        <v>0.35</v>
      </c>
      <c r="Q52" s="203">
        <v>0.14000000000000001</v>
      </c>
      <c r="R52" s="203">
        <v>0.44</v>
      </c>
      <c r="S52" s="203">
        <v>0.22</v>
      </c>
      <c r="T52" s="203">
        <v>0.61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2.41</v>
      </c>
      <c r="AD52" s="203">
        <v>0</v>
      </c>
      <c r="AE52" s="203">
        <v>0</v>
      </c>
      <c r="AF52" s="203">
        <v>0</v>
      </c>
      <c r="AG52" s="203">
        <v>46.55</v>
      </c>
      <c r="AH52" s="203">
        <v>0</v>
      </c>
      <c r="AI52" s="203">
        <v>46.55</v>
      </c>
      <c r="AJ52" s="203">
        <v>0</v>
      </c>
      <c r="AK52" s="203">
        <v>1.83</v>
      </c>
      <c r="AL52" s="203">
        <v>0</v>
      </c>
      <c r="AM52" s="203">
        <v>0</v>
      </c>
      <c r="AN52" s="203">
        <v>0</v>
      </c>
      <c r="AO52" s="203">
        <v>68.89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4.68</v>
      </c>
      <c r="AV52" s="203">
        <v>0.14000000000000001</v>
      </c>
      <c r="AW52" s="203">
        <v>0</v>
      </c>
      <c r="AX52" s="203">
        <v>0</v>
      </c>
      <c r="AY52" s="203">
        <v>1.1299999999999999</v>
      </c>
    </row>
    <row r="53" spans="1:51">
      <c r="A53" t="s">
        <v>95</v>
      </c>
      <c r="B53" s="203">
        <v>0</v>
      </c>
      <c r="C53" s="203">
        <v>0</v>
      </c>
      <c r="D53" s="203">
        <v>4.4000000000000004</v>
      </c>
      <c r="E53" s="203">
        <v>0</v>
      </c>
      <c r="F53" s="203">
        <v>0</v>
      </c>
      <c r="G53" s="203">
        <v>7.04</v>
      </c>
      <c r="H53" s="203">
        <v>0</v>
      </c>
      <c r="I53" s="203">
        <v>0</v>
      </c>
      <c r="J53" s="203">
        <v>6.29</v>
      </c>
      <c r="K53" s="203">
        <v>2.48</v>
      </c>
      <c r="L53" s="203">
        <v>7.98</v>
      </c>
      <c r="M53" s="203">
        <v>0.08</v>
      </c>
      <c r="N53" s="203">
        <v>0.18</v>
      </c>
      <c r="O53" s="203">
        <v>0.11</v>
      </c>
      <c r="P53" s="203">
        <v>0.35</v>
      </c>
      <c r="Q53" s="203">
        <v>0.14000000000000001</v>
      </c>
      <c r="R53" s="203">
        <v>0.44</v>
      </c>
      <c r="S53" s="203">
        <v>0.22</v>
      </c>
      <c r="T53" s="203">
        <v>0.61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2.41</v>
      </c>
      <c r="AD53" s="203">
        <v>0</v>
      </c>
      <c r="AE53" s="203">
        <v>0</v>
      </c>
      <c r="AF53" s="203">
        <v>0</v>
      </c>
      <c r="AG53" s="203">
        <v>46.55</v>
      </c>
      <c r="AH53" s="203">
        <v>0</v>
      </c>
      <c r="AI53" s="203">
        <v>46.55</v>
      </c>
      <c r="AJ53" s="203">
        <v>0</v>
      </c>
      <c r="AK53" s="203">
        <v>1.83</v>
      </c>
      <c r="AL53" s="203">
        <v>0</v>
      </c>
      <c r="AM53" s="203">
        <v>0</v>
      </c>
      <c r="AN53" s="203">
        <v>0</v>
      </c>
      <c r="AO53" s="203">
        <v>68.89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4.68</v>
      </c>
      <c r="AV53" s="203">
        <v>0.14000000000000001</v>
      </c>
      <c r="AW53" s="203">
        <v>0</v>
      </c>
      <c r="AX53" s="203">
        <v>0</v>
      </c>
      <c r="AY53" s="203">
        <v>1.1299999999999999</v>
      </c>
    </row>
    <row r="54" spans="1:51">
      <c r="A54" t="s">
        <v>96</v>
      </c>
      <c r="B54" s="203">
        <v>0</v>
      </c>
      <c r="C54" s="203">
        <v>0</v>
      </c>
      <c r="D54" s="203">
        <v>4.4000000000000004</v>
      </c>
      <c r="E54" s="203">
        <v>0</v>
      </c>
      <c r="F54" s="203">
        <v>0</v>
      </c>
      <c r="G54" s="203">
        <v>7.04</v>
      </c>
      <c r="H54" s="203">
        <v>0</v>
      </c>
      <c r="I54" s="203">
        <v>0</v>
      </c>
      <c r="J54" s="203">
        <v>6.29</v>
      </c>
      <c r="K54" s="203">
        <v>2.48</v>
      </c>
      <c r="L54" s="203">
        <v>7.98</v>
      </c>
      <c r="M54" s="203">
        <v>0.08</v>
      </c>
      <c r="N54" s="203">
        <v>0.18</v>
      </c>
      <c r="O54" s="203">
        <v>0.11</v>
      </c>
      <c r="P54" s="203">
        <v>0.35</v>
      </c>
      <c r="Q54" s="203">
        <v>0.14000000000000001</v>
      </c>
      <c r="R54" s="203">
        <v>0.44</v>
      </c>
      <c r="S54" s="203">
        <v>0.22</v>
      </c>
      <c r="T54" s="203">
        <v>0.61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2.41</v>
      </c>
      <c r="AD54" s="203">
        <v>0</v>
      </c>
      <c r="AE54" s="203">
        <v>0</v>
      </c>
      <c r="AF54" s="203">
        <v>0</v>
      </c>
      <c r="AG54" s="203">
        <v>46.55</v>
      </c>
      <c r="AH54" s="203">
        <v>0</v>
      </c>
      <c r="AI54" s="203">
        <v>46.55</v>
      </c>
      <c r="AJ54" s="203">
        <v>0</v>
      </c>
      <c r="AK54" s="203">
        <v>1.83</v>
      </c>
      <c r="AL54" s="203">
        <v>0</v>
      </c>
      <c r="AM54" s="203">
        <v>0</v>
      </c>
      <c r="AN54" s="203">
        <v>0</v>
      </c>
      <c r="AO54" s="203">
        <v>68.89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4.68</v>
      </c>
      <c r="AV54" s="203">
        <v>0.14000000000000001</v>
      </c>
      <c r="AW54" s="203">
        <v>0</v>
      </c>
      <c r="AX54" s="203">
        <v>0</v>
      </c>
      <c r="AY54" s="203">
        <v>1.1299999999999999</v>
      </c>
    </row>
    <row r="55" spans="1:51">
      <c r="A55" t="s">
        <v>97</v>
      </c>
      <c r="B55" s="203">
        <v>0</v>
      </c>
      <c r="C55" s="203">
        <v>0</v>
      </c>
      <c r="D55" s="203">
        <v>4.4000000000000004</v>
      </c>
      <c r="E55" s="203">
        <v>0</v>
      </c>
      <c r="F55" s="203">
        <v>0</v>
      </c>
      <c r="G55" s="203">
        <v>7.04</v>
      </c>
      <c r="H55" s="203">
        <v>0</v>
      </c>
      <c r="I55" s="203">
        <v>0</v>
      </c>
      <c r="J55" s="203">
        <v>6.29</v>
      </c>
      <c r="K55" s="203">
        <v>2.48</v>
      </c>
      <c r="L55" s="203">
        <v>7.98</v>
      </c>
      <c r="M55" s="203">
        <v>0.08</v>
      </c>
      <c r="N55" s="203">
        <v>0.18</v>
      </c>
      <c r="O55" s="203">
        <v>0.11</v>
      </c>
      <c r="P55" s="203">
        <v>0.35</v>
      </c>
      <c r="Q55" s="203">
        <v>0.14000000000000001</v>
      </c>
      <c r="R55" s="203">
        <v>0.44</v>
      </c>
      <c r="S55" s="203">
        <v>0.22</v>
      </c>
      <c r="T55" s="203">
        <v>0.61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2.41</v>
      </c>
      <c r="AD55" s="203">
        <v>0</v>
      </c>
      <c r="AE55" s="203">
        <v>0</v>
      </c>
      <c r="AF55" s="203">
        <v>0</v>
      </c>
      <c r="AG55" s="203">
        <v>46.55</v>
      </c>
      <c r="AH55" s="203">
        <v>0</v>
      </c>
      <c r="AI55" s="203">
        <v>46.55</v>
      </c>
      <c r="AJ55" s="203">
        <v>0</v>
      </c>
      <c r="AK55" s="203">
        <v>1.83</v>
      </c>
      <c r="AL55" s="203">
        <v>0</v>
      </c>
      <c r="AM55" s="203">
        <v>0</v>
      </c>
      <c r="AN55" s="203">
        <v>0</v>
      </c>
      <c r="AO55" s="203">
        <v>68.89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4.68</v>
      </c>
      <c r="AV55" s="203">
        <v>0.14000000000000001</v>
      </c>
      <c r="AW55" s="203">
        <v>0</v>
      </c>
      <c r="AX55" s="203">
        <v>0</v>
      </c>
      <c r="AY55" s="203">
        <v>1.1299999999999999</v>
      </c>
    </row>
    <row r="56" spans="1:51">
      <c r="A56" t="s">
        <v>98</v>
      </c>
      <c r="B56" s="203">
        <v>0</v>
      </c>
      <c r="C56" s="203">
        <v>0</v>
      </c>
      <c r="D56" s="203">
        <v>4.4000000000000004</v>
      </c>
      <c r="E56" s="203">
        <v>0</v>
      </c>
      <c r="F56" s="203">
        <v>0</v>
      </c>
      <c r="G56" s="203">
        <v>7.04</v>
      </c>
      <c r="H56" s="203">
        <v>0</v>
      </c>
      <c r="I56" s="203">
        <v>0</v>
      </c>
      <c r="J56" s="203">
        <v>6.29</v>
      </c>
      <c r="K56" s="203">
        <v>2.48</v>
      </c>
      <c r="L56" s="203">
        <v>7.98</v>
      </c>
      <c r="M56" s="203">
        <v>0.08</v>
      </c>
      <c r="N56" s="203">
        <v>0.18</v>
      </c>
      <c r="O56" s="203">
        <v>0.11</v>
      </c>
      <c r="P56" s="203">
        <v>0.35</v>
      </c>
      <c r="Q56" s="203">
        <v>0.14000000000000001</v>
      </c>
      <c r="R56" s="203">
        <v>0.44</v>
      </c>
      <c r="S56" s="203">
        <v>0.22</v>
      </c>
      <c r="T56" s="203">
        <v>0.61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2.41</v>
      </c>
      <c r="AD56" s="203">
        <v>0</v>
      </c>
      <c r="AE56" s="203">
        <v>0</v>
      </c>
      <c r="AF56" s="203">
        <v>0</v>
      </c>
      <c r="AG56" s="203">
        <v>46.55</v>
      </c>
      <c r="AH56" s="203">
        <v>0</v>
      </c>
      <c r="AI56" s="203">
        <v>46.55</v>
      </c>
      <c r="AJ56" s="203">
        <v>0</v>
      </c>
      <c r="AK56" s="203">
        <v>1.83</v>
      </c>
      <c r="AL56" s="203">
        <v>0</v>
      </c>
      <c r="AM56" s="203">
        <v>0</v>
      </c>
      <c r="AN56" s="203">
        <v>0</v>
      </c>
      <c r="AO56" s="203">
        <v>68.89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4.68</v>
      </c>
      <c r="AV56" s="203">
        <v>0.14000000000000001</v>
      </c>
      <c r="AW56" s="203">
        <v>0</v>
      </c>
      <c r="AX56" s="203">
        <v>0</v>
      </c>
      <c r="AY56" s="203">
        <v>1.1299999999999999</v>
      </c>
    </row>
    <row r="57" spans="1:51">
      <c r="A57" t="s">
        <v>99</v>
      </c>
      <c r="B57" s="203">
        <v>0</v>
      </c>
      <c r="C57" s="203">
        <v>0</v>
      </c>
      <c r="D57" s="203">
        <v>4.4000000000000004</v>
      </c>
      <c r="E57" s="203">
        <v>0</v>
      </c>
      <c r="F57" s="203">
        <v>0</v>
      </c>
      <c r="G57" s="203">
        <v>7.04</v>
      </c>
      <c r="H57" s="203">
        <v>0</v>
      </c>
      <c r="I57" s="203">
        <v>0</v>
      </c>
      <c r="J57" s="203">
        <v>6.29</v>
      </c>
      <c r="K57" s="203">
        <v>2.48</v>
      </c>
      <c r="L57" s="203">
        <v>7.98</v>
      </c>
      <c r="M57" s="203">
        <v>0.08</v>
      </c>
      <c r="N57" s="203">
        <v>0.18</v>
      </c>
      <c r="O57" s="203">
        <v>0.11</v>
      </c>
      <c r="P57" s="203">
        <v>0.35</v>
      </c>
      <c r="Q57" s="203">
        <v>0.14000000000000001</v>
      </c>
      <c r="R57" s="203">
        <v>0.44</v>
      </c>
      <c r="S57" s="203">
        <v>0.22</v>
      </c>
      <c r="T57" s="203">
        <v>0.61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2.41</v>
      </c>
      <c r="AD57" s="203">
        <v>0</v>
      </c>
      <c r="AE57" s="203">
        <v>0</v>
      </c>
      <c r="AF57" s="203">
        <v>0</v>
      </c>
      <c r="AG57" s="203">
        <v>46.55</v>
      </c>
      <c r="AH57" s="203">
        <v>0</v>
      </c>
      <c r="AI57" s="203">
        <v>46.55</v>
      </c>
      <c r="AJ57" s="203">
        <v>0</v>
      </c>
      <c r="AK57" s="203">
        <v>1.83</v>
      </c>
      <c r="AL57" s="203">
        <v>0</v>
      </c>
      <c r="AM57" s="203">
        <v>0</v>
      </c>
      <c r="AN57" s="203">
        <v>0</v>
      </c>
      <c r="AO57" s="203">
        <v>68.89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4.68</v>
      </c>
      <c r="AV57" s="203">
        <v>0.14000000000000001</v>
      </c>
      <c r="AW57" s="203">
        <v>0</v>
      </c>
      <c r="AX57" s="203">
        <v>0</v>
      </c>
      <c r="AY57" s="203">
        <v>1.1299999999999999</v>
      </c>
    </row>
    <row r="58" spans="1:51">
      <c r="A58" t="s">
        <v>100</v>
      </c>
      <c r="B58" s="203">
        <v>0</v>
      </c>
      <c r="C58" s="203">
        <v>0</v>
      </c>
      <c r="D58" s="203">
        <v>4.4000000000000004</v>
      </c>
      <c r="E58" s="203">
        <v>0</v>
      </c>
      <c r="F58" s="203">
        <v>0</v>
      </c>
      <c r="G58" s="203">
        <v>7.04</v>
      </c>
      <c r="H58" s="203">
        <v>0</v>
      </c>
      <c r="I58" s="203">
        <v>0</v>
      </c>
      <c r="J58" s="203">
        <v>6.29</v>
      </c>
      <c r="K58" s="203">
        <v>2.48</v>
      </c>
      <c r="L58" s="203">
        <v>7.98</v>
      </c>
      <c r="M58" s="203">
        <v>0.08</v>
      </c>
      <c r="N58" s="203">
        <v>0.18</v>
      </c>
      <c r="O58" s="203">
        <v>0.11</v>
      </c>
      <c r="P58" s="203">
        <v>0.35</v>
      </c>
      <c r="Q58" s="203">
        <v>0.14000000000000001</v>
      </c>
      <c r="R58" s="203">
        <v>0.44</v>
      </c>
      <c r="S58" s="203">
        <v>0.22</v>
      </c>
      <c r="T58" s="203">
        <v>0.61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2.41</v>
      </c>
      <c r="AD58" s="203">
        <v>0</v>
      </c>
      <c r="AE58" s="203">
        <v>0</v>
      </c>
      <c r="AF58" s="203">
        <v>0</v>
      </c>
      <c r="AG58" s="203">
        <v>46.55</v>
      </c>
      <c r="AH58" s="203">
        <v>0</v>
      </c>
      <c r="AI58" s="203">
        <v>46.55</v>
      </c>
      <c r="AJ58" s="203">
        <v>0</v>
      </c>
      <c r="AK58" s="203">
        <v>1.83</v>
      </c>
      <c r="AL58" s="203">
        <v>0</v>
      </c>
      <c r="AM58" s="203">
        <v>0</v>
      </c>
      <c r="AN58" s="203">
        <v>0</v>
      </c>
      <c r="AO58" s="203">
        <v>68.89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4.68</v>
      </c>
      <c r="AV58" s="203">
        <v>0.14000000000000001</v>
      </c>
      <c r="AW58" s="203">
        <v>0</v>
      </c>
      <c r="AX58" s="203">
        <v>0</v>
      </c>
      <c r="AY58" s="203">
        <v>1.1299999999999999</v>
      </c>
    </row>
    <row r="59" spans="1:51">
      <c r="A59" t="s">
        <v>101</v>
      </c>
      <c r="B59" s="203">
        <v>0</v>
      </c>
      <c r="C59" s="203">
        <v>0</v>
      </c>
      <c r="D59" s="203">
        <v>4.4000000000000004</v>
      </c>
      <c r="E59" s="203">
        <v>0</v>
      </c>
      <c r="F59" s="203">
        <v>0</v>
      </c>
      <c r="G59" s="203">
        <v>7.04</v>
      </c>
      <c r="H59" s="203">
        <v>0</v>
      </c>
      <c r="I59" s="203">
        <v>0</v>
      </c>
      <c r="J59" s="203">
        <v>6.29</v>
      </c>
      <c r="K59" s="203">
        <v>2.48</v>
      </c>
      <c r="L59" s="203">
        <v>7.98</v>
      </c>
      <c r="M59" s="203">
        <v>0.08</v>
      </c>
      <c r="N59" s="203">
        <v>0.18</v>
      </c>
      <c r="O59" s="203">
        <v>0.11</v>
      </c>
      <c r="P59" s="203">
        <v>0.35</v>
      </c>
      <c r="Q59" s="203">
        <v>0.14000000000000001</v>
      </c>
      <c r="R59" s="203">
        <v>0.44</v>
      </c>
      <c r="S59" s="203">
        <v>0.22</v>
      </c>
      <c r="T59" s="203">
        <v>0.61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2.41</v>
      </c>
      <c r="AD59" s="203">
        <v>0</v>
      </c>
      <c r="AE59" s="203">
        <v>0</v>
      </c>
      <c r="AF59" s="203">
        <v>0</v>
      </c>
      <c r="AG59" s="203">
        <v>46.55</v>
      </c>
      <c r="AH59" s="203">
        <v>0</v>
      </c>
      <c r="AI59" s="203">
        <v>46.55</v>
      </c>
      <c r="AJ59" s="203">
        <v>0</v>
      </c>
      <c r="AK59" s="203">
        <v>1.83</v>
      </c>
      <c r="AL59" s="203">
        <v>0</v>
      </c>
      <c r="AM59" s="203">
        <v>0</v>
      </c>
      <c r="AN59" s="203">
        <v>0</v>
      </c>
      <c r="AO59" s="203">
        <v>68.89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4.68</v>
      </c>
      <c r="AV59" s="203">
        <v>0.14000000000000001</v>
      </c>
      <c r="AW59" s="203">
        <v>0</v>
      </c>
      <c r="AX59" s="203">
        <v>0</v>
      </c>
      <c r="AY59" s="203">
        <v>1.1299999999999999</v>
      </c>
    </row>
    <row r="60" spans="1:51">
      <c r="A60" t="s">
        <v>102</v>
      </c>
      <c r="B60" s="203">
        <v>0</v>
      </c>
      <c r="C60" s="203">
        <v>0</v>
      </c>
      <c r="D60" s="203">
        <v>4.4000000000000004</v>
      </c>
      <c r="E60" s="203">
        <v>0</v>
      </c>
      <c r="F60" s="203">
        <v>0</v>
      </c>
      <c r="G60" s="203">
        <v>7.04</v>
      </c>
      <c r="H60" s="203">
        <v>0</v>
      </c>
      <c r="I60" s="203">
        <v>0</v>
      </c>
      <c r="J60" s="203">
        <v>6.29</v>
      </c>
      <c r="K60" s="203">
        <v>2.48</v>
      </c>
      <c r="L60" s="203">
        <v>7.98</v>
      </c>
      <c r="M60" s="203">
        <v>0.08</v>
      </c>
      <c r="N60" s="203">
        <v>0.18</v>
      </c>
      <c r="O60" s="203">
        <v>0.11</v>
      </c>
      <c r="P60" s="203">
        <v>0.35</v>
      </c>
      <c r="Q60" s="203">
        <v>0.14000000000000001</v>
      </c>
      <c r="R60" s="203">
        <v>0.44</v>
      </c>
      <c r="S60" s="203">
        <v>0.22</v>
      </c>
      <c r="T60" s="203">
        <v>0.61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2.41</v>
      </c>
      <c r="AD60" s="203">
        <v>0</v>
      </c>
      <c r="AE60" s="203">
        <v>0</v>
      </c>
      <c r="AF60" s="203">
        <v>0</v>
      </c>
      <c r="AG60" s="203">
        <v>46.55</v>
      </c>
      <c r="AH60" s="203">
        <v>0</v>
      </c>
      <c r="AI60" s="203">
        <v>46.55</v>
      </c>
      <c r="AJ60" s="203">
        <v>0</v>
      </c>
      <c r="AK60" s="203">
        <v>1.83</v>
      </c>
      <c r="AL60" s="203">
        <v>0</v>
      </c>
      <c r="AM60" s="203">
        <v>0</v>
      </c>
      <c r="AN60" s="203">
        <v>0</v>
      </c>
      <c r="AO60" s="203">
        <v>68.89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4.68</v>
      </c>
      <c r="AV60" s="203">
        <v>0.14000000000000001</v>
      </c>
      <c r="AW60" s="203">
        <v>0</v>
      </c>
      <c r="AX60" s="203">
        <v>0.04</v>
      </c>
      <c r="AY60" s="203">
        <v>1.1299999999999999</v>
      </c>
    </row>
    <row r="61" spans="1:51">
      <c r="A61" t="s">
        <v>103</v>
      </c>
      <c r="B61" s="203">
        <v>0</v>
      </c>
      <c r="C61" s="203">
        <v>0</v>
      </c>
      <c r="D61" s="203">
        <v>4.4000000000000004</v>
      </c>
      <c r="E61" s="203">
        <v>0</v>
      </c>
      <c r="F61" s="203">
        <v>0</v>
      </c>
      <c r="G61" s="203">
        <v>7.04</v>
      </c>
      <c r="H61" s="203">
        <v>0</v>
      </c>
      <c r="I61" s="203">
        <v>0</v>
      </c>
      <c r="J61" s="203">
        <v>6.29</v>
      </c>
      <c r="K61" s="203">
        <v>2.48</v>
      </c>
      <c r="L61" s="203">
        <v>7.98</v>
      </c>
      <c r="M61" s="203">
        <v>0.08</v>
      </c>
      <c r="N61" s="203">
        <v>0.18</v>
      </c>
      <c r="O61" s="203">
        <v>0.11</v>
      </c>
      <c r="P61" s="203">
        <v>0.36</v>
      </c>
      <c r="Q61" s="203">
        <v>0.14000000000000001</v>
      </c>
      <c r="R61" s="203">
        <v>0.44</v>
      </c>
      <c r="S61" s="203">
        <v>0.22</v>
      </c>
      <c r="T61" s="203">
        <v>0.61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2.41</v>
      </c>
      <c r="AD61" s="203">
        <v>0</v>
      </c>
      <c r="AE61" s="203">
        <v>0</v>
      </c>
      <c r="AF61" s="203">
        <v>0</v>
      </c>
      <c r="AG61" s="203">
        <v>46.55</v>
      </c>
      <c r="AH61" s="203">
        <v>0</v>
      </c>
      <c r="AI61" s="203">
        <v>46.55</v>
      </c>
      <c r="AJ61" s="203">
        <v>0</v>
      </c>
      <c r="AK61" s="203">
        <v>1.83</v>
      </c>
      <c r="AL61" s="203">
        <v>0</v>
      </c>
      <c r="AM61" s="203">
        <v>0</v>
      </c>
      <c r="AN61" s="203">
        <v>0</v>
      </c>
      <c r="AO61" s="203">
        <v>68.89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4.68</v>
      </c>
      <c r="AV61" s="203">
        <v>0.14000000000000001</v>
      </c>
      <c r="AW61" s="203">
        <v>0</v>
      </c>
      <c r="AX61" s="203">
        <v>0.04</v>
      </c>
      <c r="AY61" s="203">
        <v>1.1299999999999999</v>
      </c>
    </row>
    <row r="62" spans="1:51">
      <c r="A62" t="s">
        <v>104</v>
      </c>
      <c r="B62" s="203">
        <v>0</v>
      </c>
      <c r="C62" s="203">
        <v>0</v>
      </c>
      <c r="D62" s="203">
        <v>4.3600000000000003</v>
      </c>
      <c r="E62" s="203">
        <v>0</v>
      </c>
      <c r="F62" s="203">
        <v>0</v>
      </c>
      <c r="G62" s="203">
        <v>7.04</v>
      </c>
      <c r="H62" s="203">
        <v>0</v>
      </c>
      <c r="I62" s="203">
        <v>0</v>
      </c>
      <c r="J62" s="203">
        <v>6.29</v>
      </c>
      <c r="K62" s="203">
        <v>2.48</v>
      </c>
      <c r="L62" s="203">
        <v>7.98</v>
      </c>
      <c r="M62" s="203">
        <v>0.08</v>
      </c>
      <c r="N62" s="203">
        <v>0.18</v>
      </c>
      <c r="O62" s="203">
        <v>0.11</v>
      </c>
      <c r="P62" s="203">
        <v>0.36</v>
      </c>
      <c r="Q62" s="203">
        <v>0.14000000000000001</v>
      </c>
      <c r="R62" s="203">
        <v>0.44</v>
      </c>
      <c r="S62" s="203">
        <v>0.22</v>
      </c>
      <c r="T62" s="203">
        <v>0.61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2.41</v>
      </c>
      <c r="AD62" s="203">
        <v>0</v>
      </c>
      <c r="AE62" s="203">
        <v>0</v>
      </c>
      <c r="AF62" s="203">
        <v>0</v>
      </c>
      <c r="AG62" s="203">
        <v>46.55</v>
      </c>
      <c r="AH62" s="203">
        <v>0</v>
      </c>
      <c r="AI62" s="203">
        <v>46.55</v>
      </c>
      <c r="AJ62" s="203">
        <v>0</v>
      </c>
      <c r="AK62" s="203">
        <v>1.83</v>
      </c>
      <c r="AL62" s="203">
        <v>0</v>
      </c>
      <c r="AM62" s="203">
        <v>0</v>
      </c>
      <c r="AN62" s="203">
        <v>0</v>
      </c>
      <c r="AO62" s="203">
        <v>68.89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4.68</v>
      </c>
      <c r="AV62" s="203">
        <v>0.14000000000000001</v>
      </c>
      <c r="AW62" s="203">
        <v>0</v>
      </c>
      <c r="AX62" s="203">
        <v>0.04</v>
      </c>
      <c r="AY62" s="203">
        <v>1.1299999999999999</v>
      </c>
    </row>
    <row r="63" spans="1:51">
      <c r="A63" t="s">
        <v>105</v>
      </c>
      <c r="B63" s="203">
        <v>0</v>
      </c>
      <c r="C63" s="203">
        <v>0</v>
      </c>
      <c r="D63" s="203">
        <v>4.3600000000000003</v>
      </c>
      <c r="E63" s="203">
        <v>0</v>
      </c>
      <c r="F63" s="203">
        <v>0</v>
      </c>
      <c r="G63" s="203">
        <v>7.04</v>
      </c>
      <c r="H63" s="203">
        <v>0</v>
      </c>
      <c r="I63" s="203">
        <v>0</v>
      </c>
      <c r="J63" s="203">
        <v>6.29</v>
      </c>
      <c r="K63" s="203">
        <v>2.48</v>
      </c>
      <c r="L63" s="203">
        <v>7.98</v>
      </c>
      <c r="M63" s="203">
        <v>0.08</v>
      </c>
      <c r="N63" s="203">
        <v>0.18</v>
      </c>
      <c r="O63" s="203">
        <v>0.11</v>
      </c>
      <c r="P63" s="203">
        <v>0.13</v>
      </c>
      <c r="Q63" s="203">
        <v>0.14000000000000001</v>
      </c>
      <c r="R63" s="203">
        <v>0.44</v>
      </c>
      <c r="S63" s="203">
        <v>0.22</v>
      </c>
      <c r="T63" s="203">
        <v>0.61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2.41</v>
      </c>
      <c r="AD63" s="203">
        <v>0</v>
      </c>
      <c r="AE63" s="203">
        <v>0</v>
      </c>
      <c r="AF63" s="203">
        <v>0</v>
      </c>
      <c r="AG63" s="203">
        <v>46.55</v>
      </c>
      <c r="AH63" s="203">
        <v>0</v>
      </c>
      <c r="AI63" s="203">
        <v>46.55</v>
      </c>
      <c r="AJ63" s="203">
        <v>0</v>
      </c>
      <c r="AK63" s="203">
        <v>1.83</v>
      </c>
      <c r="AL63" s="203">
        <v>0</v>
      </c>
      <c r="AM63" s="203">
        <v>0</v>
      </c>
      <c r="AN63" s="203">
        <v>0</v>
      </c>
      <c r="AO63" s="203">
        <v>68.89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4.68</v>
      </c>
      <c r="AV63" s="203">
        <v>0.14000000000000001</v>
      </c>
      <c r="AW63" s="203">
        <v>0</v>
      </c>
      <c r="AX63" s="203">
        <v>0.04</v>
      </c>
      <c r="AY63" s="203">
        <v>1.1299999999999999</v>
      </c>
    </row>
    <row r="64" spans="1:51">
      <c r="A64" t="s">
        <v>106</v>
      </c>
      <c r="B64" s="203">
        <v>0</v>
      </c>
      <c r="C64" s="203">
        <v>0</v>
      </c>
      <c r="D64" s="203">
        <v>4.3600000000000003</v>
      </c>
      <c r="E64" s="203">
        <v>0</v>
      </c>
      <c r="F64" s="203">
        <v>0</v>
      </c>
      <c r="G64" s="203">
        <v>7.04</v>
      </c>
      <c r="H64" s="203">
        <v>0</v>
      </c>
      <c r="I64" s="203">
        <v>0</v>
      </c>
      <c r="J64" s="203">
        <v>6.29</v>
      </c>
      <c r="K64" s="203">
        <v>2.48</v>
      </c>
      <c r="L64" s="203">
        <v>7.98</v>
      </c>
      <c r="M64" s="203">
        <v>0.08</v>
      </c>
      <c r="N64" s="203">
        <v>0.18</v>
      </c>
      <c r="O64" s="203">
        <v>0.11</v>
      </c>
      <c r="P64" s="203">
        <v>0.13</v>
      </c>
      <c r="Q64" s="203">
        <v>0.14000000000000001</v>
      </c>
      <c r="R64" s="203">
        <v>0.44</v>
      </c>
      <c r="S64" s="203">
        <v>0.22</v>
      </c>
      <c r="T64" s="203">
        <v>0.61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2.41</v>
      </c>
      <c r="AD64" s="203">
        <v>0</v>
      </c>
      <c r="AE64" s="203">
        <v>0</v>
      </c>
      <c r="AF64" s="203">
        <v>0</v>
      </c>
      <c r="AG64" s="203">
        <v>46.55</v>
      </c>
      <c r="AH64" s="203">
        <v>0</v>
      </c>
      <c r="AI64" s="203">
        <v>46.55</v>
      </c>
      <c r="AJ64" s="203">
        <v>0</v>
      </c>
      <c r="AK64" s="203">
        <v>1.83</v>
      </c>
      <c r="AL64" s="203">
        <v>0</v>
      </c>
      <c r="AM64" s="203">
        <v>0</v>
      </c>
      <c r="AN64" s="203">
        <v>0</v>
      </c>
      <c r="AO64" s="203">
        <v>68.89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4.68</v>
      </c>
      <c r="AV64" s="203">
        <v>0.14000000000000001</v>
      </c>
      <c r="AW64" s="203">
        <v>0</v>
      </c>
      <c r="AX64" s="203">
        <v>0.04</v>
      </c>
      <c r="AY64" s="203">
        <v>1.1299999999999999</v>
      </c>
    </row>
    <row r="65" spans="1:51">
      <c r="A65" t="s">
        <v>107</v>
      </c>
      <c r="B65" s="203">
        <v>0</v>
      </c>
      <c r="C65" s="203">
        <v>0</v>
      </c>
      <c r="D65" s="203">
        <v>4.3600000000000003</v>
      </c>
      <c r="E65" s="203">
        <v>0</v>
      </c>
      <c r="F65" s="203">
        <v>0</v>
      </c>
      <c r="G65" s="203">
        <v>7.04</v>
      </c>
      <c r="H65" s="203">
        <v>0</v>
      </c>
      <c r="I65" s="203">
        <v>0</v>
      </c>
      <c r="J65" s="203">
        <v>6.29</v>
      </c>
      <c r="K65" s="203">
        <v>2.48</v>
      </c>
      <c r="L65" s="203">
        <v>7.98</v>
      </c>
      <c r="M65" s="203">
        <v>0.08</v>
      </c>
      <c r="N65" s="203">
        <v>0.12</v>
      </c>
      <c r="O65" s="203">
        <v>0.11</v>
      </c>
      <c r="P65" s="203">
        <v>0</v>
      </c>
      <c r="Q65" s="203">
        <v>0.14000000000000001</v>
      </c>
      <c r="R65" s="203">
        <v>0.44</v>
      </c>
      <c r="S65" s="203">
        <v>0.22</v>
      </c>
      <c r="T65" s="203">
        <v>0.61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2.41</v>
      </c>
      <c r="AD65" s="203">
        <v>0</v>
      </c>
      <c r="AE65" s="203">
        <v>0</v>
      </c>
      <c r="AF65" s="203">
        <v>0</v>
      </c>
      <c r="AG65" s="203">
        <v>46.55</v>
      </c>
      <c r="AH65" s="203">
        <v>0</v>
      </c>
      <c r="AI65" s="203">
        <v>46.55</v>
      </c>
      <c r="AJ65" s="203">
        <v>0</v>
      </c>
      <c r="AK65" s="203">
        <v>1.83</v>
      </c>
      <c r="AL65" s="203">
        <v>0</v>
      </c>
      <c r="AM65" s="203">
        <v>0</v>
      </c>
      <c r="AN65" s="203">
        <v>0</v>
      </c>
      <c r="AO65" s="203">
        <v>68.89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5.55</v>
      </c>
      <c r="AV65" s="203">
        <v>0.14000000000000001</v>
      </c>
      <c r="AW65" s="203">
        <v>0</v>
      </c>
      <c r="AX65" s="203">
        <v>0.08</v>
      </c>
      <c r="AY65" s="203">
        <v>1.1299999999999999</v>
      </c>
    </row>
    <row r="66" spans="1:51">
      <c r="A66" t="s">
        <v>108</v>
      </c>
      <c r="B66" s="203">
        <v>0</v>
      </c>
      <c r="C66" s="203">
        <v>0</v>
      </c>
      <c r="D66" s="203">
        <v>4.3600000000000003</v>
      </c>
      <c r="E66" s="203">
        <v>0</v>
      </c>
      <c r="F66" s="203">
        <v>0</v>
      </c>
      <c r="G66" s="203">
        <v>7.04</v>
      </c>
      <c r="H66" s="203">
        <v>0</v>
      </c>
      <c r="I66" s="203">
        <v>0</v>
      </c>
      <c r="J66" s="203">
        <v>6.29</v>
      </c>
      <c r="K66" s="203">
        <v>2.48</v>
      </c>
      <c r="L66" s="203">
        <v>7.98</v>
      </c>
      <c r="M66" s="203">
        <v>0.08</v>
      </c>
      <c r="N66" s="203">
        <v>0.12</v>
      </c>
      <c r="O66" s="203">
        <v>0.11</v>
      </c>
      <c r="P66" s="203">
        <v>0</v>
      </c>
      <c r="Q66" s="203">
        <v>0.14000000000000001</v>
      </c>
      <c r="R66" s="203">
        <v>0.44</v>
      </c>
      <c r="S66" s="203">
        <v>0.22</v>
      </c>
      <c r="T66" s="203">
        <v>0.61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2.41</v>
      </c>
      <c r="AD66" s="203">
        <v>0</v>
      </c>
      <c r="AE66" s="203">
        <v>0</v>
      </c>
      <c r="AF66" s="203">
        <v>0</v>
      </c>
      <c r="AG66" s="203">
        <v>46.55</v>
      </c>
      <c r="AH66" s="203">
        <v>0</v>
      </c>
      <c r="AI66" s="203">
        <v>46.55</v>
      </c>
      <c r="AJ66" s="203">
        <v>0</v>
      </c>
      <c r="AK66" s="203">
        <v>1.83</v>
      </c>
      <c r="AL66" s="203">
        <v>0</v>
      </c>
      <c r="AM66" s="203">
        <v>0</v>
      </c>
      <c r="AN66" s="203">
        <v>0</v>
      </c>
      <c r="AO66" s="203">
        <v>68.89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5.55</v>
      </c>
      <c r="AV66" s="203">
        <v>0.14000000000000001</v>
      </c>
      <c r="AW66" s="203">
        <v>0</v>
      </c>
      <c r="AX66" s="203">
        <v>0.08</v>
      </c>
      <c r="AY66" s="203">
        <v>1.1299999999999999</v>
      </c>
    </row>
    <row r="67" spans="1:51">
      <c r="A67" t="s">
        <v>109</v>
      </c>
      <c r="B67" s="203">
        <v>0</v>
      </c>
      <c r="C67" s="203">
        <v>0</v>
      </c>
      <c r="D67" s="203">
        <v>4.3600000000000003</v>
      </c>
      <c r="E67" s="203">
        <v>0</v>
      </c>
      <c r="F67" s="203">
        <v>0</v>
      </c>
      <c r="G67" s="203">
        <v>7.04</v>
      </c>
      <c r="H67" s="203">
        <v>0</v>
      </c>
      <c r="I67" s="203">
        <v>0</v>
      </c>
      <c r="J67" s="203">
        <v>6.29</v>
      </c>
      <c r="K67" s="203">
        <v>2.48</v>
      </c>
      <c r="L67" s="203">
        <v>7.98</v>
      </c>
      <c r="M67" s="203">
        <v>0.16</v>
      </c>
      <c r="N67" s="203">
        <v>0.18</v>
      </c>
      <c r="O67" s="203">
        <v>0.21</v>
      </c>
      <c r="P67" s="203">
        <v>0.14000000000000001</v>
      </c>
      <c r="Q67" s="203">
        <v>0.15</v>
      </c>
      <c r="R67" s="203">
        <v>0.54</v>
      </c>
      <c r="S67" s="203">
        <v>0.22</v>
      </c>
      <c r="T67" s="203">
        <v>0.61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2.41</v>
      </c>
      <c r="AD67" s="203">
        <v>0</v>
      </c>
      <c r="AE67" s="203">
        <v>0</v>
      </c>
      <c r="AF67" s="203">
        <v>0</v>
      </c>
      <c r="AG67" s="203">
        <v>46.55</v>
      </c>
      <c r="AH67" s="203">
        <v>0</v>
      </c>
      <c r="AI67" s="203">
        <v>46.55</v>
      </c>
      <c r="AJ67" s="203">
        <v>0</v>
      </c>
      <c r="AK67" s="203">
        <v>1.83</v>
      </c>
      <c r="AL67" s="203">
        <v>0</v>
      </c>
      <c r="AM67" s="203">
        <v>0</v>
      </c>
      <c r="AN67" s="203">
        <v>0</v>
      </c>
      <c r="AO67" s="203">
        <v>68.89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5.55</v>
      </c>
      <c r="AV67" s="203">
        <v>0.14000000000000001</v>
      </c>
      <c r="AW67" s="203">
        <v>0</v>
      </c>
      <c r="AX67" s="203">
        <v>0.08</v>
      </c>
      <c r="AY67" s="203">
        <v>1.1299999999999999</v>
      </c>
    </row>
    <row r="68" spans="1:51">
      <c r="A68" t="s">
        <v>110</v>
      </c>
      <c r="B68" s="203">
        <v>0</v>
      </c>
      <c r="C68" s="203">
        <v>0</v>
      </c>
      <c r="D68" s="203">
        <v>4.3600000000000003</v>
      </c>
      <c r="E68" s="203">
        <v>0</v>
      </c>
      <c r="F68" s="203">
        <v>0</v>
      </c>
      <c r="G68" s="203">
        <v>7.04</v>
      </c>
      <c r="H68" s="203">
        <v>0</v>
      </c>
      <c r="I68" s="203">
        <v>0</v>
      </c>
      <c r="J68" s="203">
        <v>6.29</v>
      </c>
      <c r="K68" s="203">
        <v>2.48</v>
      </c>
      <c r="L68" s="203">
        <v>7.98</v>
      </c>
      <c r="M68" s="203">
        <v>0.35</v>
      </c>
      <c r="N68" s="203">
        <v>0.28999999999999998</v>
      </c>
      <c r="O68" s="203">
        <v>0.21</v>
      </c>
      <c r="P68" s="203">
        <v>0.14000000000000001</v>
      </c>
      <c r="Q68" s="203">
        <v>0.15</v>
      </c>
      <c r="R68" s="203">
        <v>0.54</v>
      </c>
      <c r="S68" s="203">
        <v>0.22</v>
      </c>
      <c r="T68" s="203">
        <v>0.61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2.41</v>
      </c>
      <c r="AD68" s="203">
        <v>0</v>
      </c>
      <c r="AE68" s="203">
        <v>0</v>
      </c>
      <c r="AF68" s="203">
        <v>0</v>
      </c>
      <c r="AG68" s="203">
        <v>46.55</v>
      </c>
      <c r="AH68" s="203">
        <v>0</v>
      </c>
      <c r="AI68" s="203">
        <v>46.55</v>
      </c>
      <c r="AJ68" s="203">
        <v>0</v>
      </c>
      <c r="AK68" s="203">
        <v>1.83</v>
      </c>
      <c r="AL68" s="203">
        <v>0</v>
      </c>
      <c r="AM68" s="203">
        <v>0</v>
      </c>
      <c r="AN68" s="203">
        <v>0</v>
      </c>
      <c r="AO68" s="203">
        <v>68.89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5.55</v>
      </c>
      <c r="AV68" s="203">
        <v>0.14000000000000001</v>
      </c>
      <c r="AW68" s="203">
        <v>0</v>
      </c>
      <c r="AX68" s="203">
        <v>0.08</v>
      </c>
      <c r="AY68" s="203">
        <v>1.1299999999999999</v>
      </c>
    </row>
    <row r="69" spans="1:51">
      <c r="A69" t="s">
        <v>111</v>
      </c>
      <c r="B69" s="203">
        <v>0</v>
      </c>
      <c r="C69" s="203">
        <v>0</v>
      </c>
      <c r="D69" s="203">
        <v>4.34</v>
      </c>
      <c r="E69" s="203">
        <v>0</v>
      </c>
      <c r="F69" s="203">
        <v>0</v>
      </c>
      <c r="G69" s="203">
        <v>7.04</v>
      </c>
      <c r="H69" s="203">
        <v>0</v>
      </c>
      <c r="I69" s="203">
        <v>0</v>
      </c>
      <c r="J69" s="203">
        <v>6.29</v>
      </c>
      <c r="K69" s="203">
        <v>2.48</v>
      </c>
      <c r="L69" s="203">
        <v>7.98</v>
      </c>
      <c r="M69" s="203">
        <v>0.16</v>
      </c>
      <c r="N69" s="203">
        <v>0.18</v>
      </c>
      <c r="O69" s="203">
        <v>0.21</v>
      </c>
      <c r="P69" s="203">
        <v>0.14000000000000001</v>
      </c>
      <c r="Q69" s="203">
        <v>0.14000000000000001</v>
      </c>
      <c r="R69" s="203">
        <v>0.45</v>
      </c>
      <c r="S69" s="203">
        <v>0.2</v>
      </c>
      <c r="T69" s="203">
        <v>0.61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2.41</v>
      </c>
      <c r="AD69" s="203">
        <v>0</v>
      </c>
      <c r="AE69" s="203">
        <v>0</v>
      </c>
      <c r="AF69" s="203">
        <v>0</v>
      </c>
      <c r="AG69" s="203">
        <v>46.55</v>
      </c>
      <c r="AH69" s="203">
        <v>0</v>
      </c>
      <c r="AI69" s="203">
        <v>46.55</v>
      </c>
      <c r="AJ69" s="203">
        <v>0</v>
      </c>
      <c r="AK69" s="203">
        <v>1.83</v>
      </c>
      <c r="AL69" s="203">
        <v>0</v>
      </c>
      <c r="AM69" s="203">
        <v>0</v>
      </c>
      <c r="AN69" s="203">
        <v>0</v>
      </c>
      <c r="AO69" s="203">
        <v>68.89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5.55</v>
      </c>
      <c r="AV69" s="203">
        <v>0.14000000000000001</v>
      </c>
      <c r="AW69" s="203">
        <v>0</v>
      </c>
      <c r="AX69" s="203">
        <v>0.08</v>
      </c>
      <c r="AY69" s="203">
        <v>1.1299999999999999</v>
      </c>
    </row>
    <row r="70" spans="1:51">
      <c r="A70" t="s">
        <v>112</v>
      </c>
      <c r="B70" s="203">
        <v>0</v>
      </c>
      <c r="C70" s="203">
        <v>0</v>
      </c>
      <c r="D70" s="203">
        <v>4.34</v>
      </c>
      <c r="E70" s="203">
        <v>0</v>
      </c>
      <c r="F70" s="203">
        <v>0</v>
      </c>
      <c r="G70" s="203">
        <v>7.04</v>
      </c>
      <c r="H70" s="203">
        <v>0</v>
      </c>
      <c r="I70" s="203">
        <v>0</v>
      </c>
      <c r="J70" s="203">
        <v>6.29</v>
      </c>
      <c r="K70" s="203">
        <v>2.48</v>
      </c>
      <c r="L70" s="203">
        <v>7.98</v>
      </c>
      <c r="M70" s="203">
        <v>0.09</v>
      </c>
      <c r="N70" s="203">
        <v>0.18</v>
      </c>
      <c r="O70" s="203">
        <v>0.21</v>
      </c>
      <c r="P70" s="203">
        <v>0.14000000000000001</v>
      </c>
      <c r="Q70" s="203">
        <v>0.14000000000000001</v>
      </c>
      <c r="R70" s="203">
        <v>0.45</v>
      </c>
      <c r="S70" s="203">
        <v>0.2</v>
      </c>
      <c r="T70" s="203">
        <v>0.61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2.41</v>
      </c>
      <c r="AD70" s="203">
        <v>0</v>
      </c>
      <c r="AE70" s="203">
        <v>0</v>
      </c>
      <c r="AF70" s="203">
        <v>0</v>
      </c>
      <c r="AG70" s="203">
        <v>46.55</v>
      </c>
      <c r="AH70" s="203">
        <v>0</v>
      </c>
      <c r="AI70" s="203">
        <v>46.55</v>
      </c>
      <c r="AJ70" s="203">
        <v>0</v>
      </c>
      <c r="AK70" s="203">
        <v>1.83</v>
      </c>
      <c r="AL70" s="203">
        <v>0</v>
      </c>
      <c r="AM70" s="203">
        <v>0</v>
      </c>
      <c r="AN70" s="203">
        <v>0</v>
      </c>
      <c r="AO70" s="203">
        <v>68.89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5.55</v>
      </c>
      <c r="AV70" s="203">
        <v>0.14000000000000001</v>
      </c>
      <c r="AW70" s="203">
        <v>0</v>
      </c>
      <c r="AX70" s="203">
        <v>0.08</v>
      </c>
      <c r="AY70" s="203">
        <v>1.1299999999999999</v>
      </c>
    </row>
    <row r="71" spans="1:51">
      <c r="A71" t="s">
        <v>113</v>
      </c>
      <c r="B71" s="203">
        <v>0</v>
      </c>
      <c r="C71" s="203">
        <v>0</v>
      </c>
      <c r="D71" s="203">
        <v>4.34</v>
      </c>
      <c r="E71" s="203">
        <v>0</v>
      </c>
      <c r="F71" s="203">
        <v>0</v>
      </c>
      <c r="G71" s="203">
        <v>7.04</v>
      </c>
      <c r="H71" s="203">
        <v>0</v>
      </c>
      <c r="I71" s="203">
        <v>0</v>
      </c>
      <c r="J71" s="203">
        <v>6.29</v>
      </c>
      <c r="K71" s="203">
        <v>2.48</v>
      </c>
      <c r="L71" s="203">
        <v>7.98</v>
      </c>
      <c r="M71" s="203">
        <v>0.09</v>
      </c>
      <c r="N71" s="203">
        <v>0.18</v>
      </c>
      <c r="O71" s="203">
        <v>0.21</v>
      </c>
      <c r="P71" s="203">
        <v>0.14000000000000001</v>
      </c>
      <c r="Q71" s="203">
        <v>0.14000000000000001</v>
      </c>
      <c r="R71" s="203">
        <v>0.46</v>
      </c>
      <c r="S71" s="203">
        <v>0.2</v>
      </c>
      <c r="T71" s="203">
        <v>0.61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2.41</v>
      </c>
      <c r="AD71" s="203">
        <v>0</v>
      </c>
      <c r="AE71" s="203">
        <v>0</v>
      </c>
      <c r="AF71" s="203">
        <v>0</v>
      </c>
      <c r="AG71" s="203">
        <v>46.55</v>
      </c>
      <c r="AH71" s="203">
        <v>0</v>
      </c>
      <c r="AI71" s="203">
        <v>46.55</v>
      </c>
      <c r="AJ71" s="203">
        <v>0</v>
      </c>
      <c r="AK71" s="203">
        <v>1.83</v>
      </c>
      <c r="AL71" s="203">
        <v>0</v>
      </c>
      <c r="AM71" s="203">
        <v>0</v>
      </c>
      <c r="AN71" s="203">
        <v>0</v>
      </c>
      <c r="AO71" s="203">
        <v>68.89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7.15</v>
      </c>
      <c r="AV71" s="203">
        <v>0.14000000000000001</v>
      </c>
      <c r="AW71" s="203">
        <v>0</v>
      </c>
      <c r="AX71" s="203">
        <v>0.08</v>
      </c>
      <c r="AY71" s="203">
        <v>1.1299999999999999</v>
      </c>
    </row>
    <row r="72" spans="1:51">
      <c r="A72" t="s">
        <v>114</v>
      </c>
      <c r="B72" s="203">
        <v>0</v>
      </c>
      <c r="C72" s="203">
        <v>0</v>
      </c>
      <c r="D72" s="203">
        <v>4.34</v>
      </c>
      <c r="E72" s="203">
        <v>0</v>
      </c>
      <c r="F72" s="203">
        <v>0</v>
      </c>
      <c r="G72" s="203">
        <v>7.04</v>
      </c>
      <c r="H72" s="203">
        <v>0</v>
      </c>
      <c r="I72" s="203">
        <v>0</v>
      </c>
      <c r="J72" s="203">
        <v>6.29</v>
      </c>
      <c r="K72" s="203">
        <v>2.48</v>
      </c>
      <c r="L72" s="203">
        <v>7.98</v>
      </c>
      <c r="M72" s="203">
        <v>0.16</v>
      </c>
      <c r="N72" s="203">
        <v>0.18</v>
      </c>
      <c r="O72" s="203">
        <v>0.21</v>
      </c>
      <c r="P72" s="203">
        <v>0.14000000000000001</v>
      </c>
      <c r="Q72" s="203">
        <v>0.14000000000000001</v>
      </c>
      <c r="R72" s="203">
        <v>0.46</v>
      </c>
      <c r="S72" s="203">
        <v>0.2</v>
      </c>
      <c r="T72" s="203">
        <v>0.61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2.41</v>
      </c>
      <c r="AD72" s="203">
        <v>0</v>
      </c>
      <c r="AE72" s="203">
        <v>0</v>
      </c>
      <c r="AF72" s="203">
        <v>0</v>
      </c>
      <c r="AG72" s="203">
        <v>46.55</v>
      </c>
      <c r="AH72" s="203">
        <v>0</v>
      </c>
      <c r="AI72" s="203">
        <v>46.55</v>
      </c>
      <c r="AJ72" s="203">
        <v>0</v>
      </c>
      <c r="AK72" s="203">
        <v>1.83</v>
      </c>
      <c r="AL72" s="203">
        <v>0</v>
      </c>
      <c r="AM72" s="203">
        <v>0</v>
      </c>
      <c r="AN72" s="203">
        <v>0</v>
      </c>
      <c r="AO72" s="203">
        <v>68.89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7.15</v>
      </c>
      <c r="AV72" s="203">
        <v>0.14000000000000001</v>
      </c>
      <c r="AW72" s="203">
        <v>0</v>
      </c>
      <c r="AX72" s="203">
        <v>0.08</v>
      </c>
      <c r="AY72" s="203">
        <v>1.1299999999999999</v>
      </c>
    </row>
    <row r="73" spans="1:51">
      <c r="A73" t="s">
        <v>115</v>
      </c>
      <c r="B73" s="203">
        <v>0</v>
      </c>
      <c r="C73" s="203">
        <v>0</v>
      </c>
      <c r="D73" s="203">
        <v>4.41</v>
      </c>
      <c r="E73" s="203">
        <v>0</v>
      </c>
      <c r="F73" s="203">
        <v>0</v>
      </c>
      <c r="G73" s="203">
        <v>7.04</v>
      </c>
      <c r="H73" s="203">
        <v>0</v>
      </c>
      <c r="I73" s="203">
        <v>0</v>
      </c>
      <c r="J73" s="203">
        <v>6.29</v>
      </c>
      <c r="K73" s="203">
        <v>2.48</v>
      </c>
      <c r="L73" s="203">
        <v>2.77</v>
      </c>
      <c r="M73" s="203">
        <v>0.16</v>
      </c>
      <c r="N73" s="203">
        <v>0.18</v>
      </c>
      <c r="O73" s="203">
        <v>0.21</v>
      </c>
      <c r="P73" s="203">
        <v>0.14000000000000001</v>
      </c>
      <c r="Q73" s="203">
        <v>0.13</v>
      </c>
      <c r="R73" s="203">
        <v>0.48</v>
      </c>
      <c r="S73" s="203">
        <v>0.55000000000000004</v>
      </c>
      <c r="T73" s="203">
        <v>0.61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2.41</v>
      </c>
      <c r="AD73" s="203">
        <v>0</v>
      </c>
      <c r="AE73" s="203">
        <v>0</v>
      </c>
      <c r="AF73" s="203">
        <v>0</v>
      </c>
      <c r="AG73" s="203">
        <v>46.55</v>
      </c>
      <c r="AH73" s="203">
        <v>0</v>
      </c>
      <c r="AI73" s="203">
        <v>46.55</v>
      </c>
      <c r="AJ73" s="203">
        <v>0</v>
      </c>
      <c r="AK73" s="203">
        <v>1.83</v>
      </c>
      <c r="AL73" s="203">
        <v>0</v>
      </c>
      <c r="AM73" s="203">
        <v>0</v>
      </c>
      <c r="AN73" s="203">
        <v>0</v>
      </c>
      <c r="AO73" s="203">
        <v>68.89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7.15</v>
      </c>
      <c r="AV73" s="203">
        <v>0.14000000000000001</v>
      </c>
      <c r="AW73" s="203">
        <v>0.05</v>
      </c>
      <c r="AX73" s="203">
        <v>0.08</v>
      </c>
      <c r="AY73" s="203">
        <v>1.1299999999999999</v>
      </c>
    </row>
    <row r="74" spans="1:51">
      <c r="A74" t="s">
        <v>116</v>
      </c>
      <c r="B74" s="203">
        <v>0</v>
      </c>
      <c r="C74" s="203">
        <v>0</v>
      </c>
      <c r="D74" s="203">
        <v>4.4000000000000004</v>
      </c>
      <c r="E74" s="203">
        <v>0</v>
      </c>
      <c r="F74" s="203">
        <v>0</v>
      </c>
      <c r="G74" s="203">
        <v>7.04</v>
      </c>
      <c r="H74" s="203">
        <v>0</v>
      </c>
      <c r="I74" s="203">
        <v>0</v>
      </c>
      <c r="J74" s="203">
        <v>6.29</v>
      </c>
      <c r="K74" s="203">
        <v>2.48</v>
      </c>
      <c r="L74" s="203">
        <v>2.57</v>
      </c>
      <c r="M74" s="203">
        <v>0.16</v>
      </c>
      <c r="N74" s="203">
        <v>0.18</v>
      </c>
      <c r="O74" s="203">
        <v>0.21</v>
      </c>
      <c r="P74" s="203">
        <v>0.14000000000000001</v>
      </c>
      <c r="Q74" s="203">
        <v>0.34</v>
      </c>
      <c r="R74" s="203">
        <v>1.1100000000000001</v>
      </c>
      <c r="S74" s="203">
        <v>0.55000000000000004</v>
      </c>
      <c r="T74" s="203">
        <v>0.61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2.41</v>
      </c>
      <c r="AD74" s="203">
        <v>0</v>
      </c>
      <c r="AE74" s="203">
        <v>0</v>
      </c>
      <c r="AF74" s="203">
        <v>0</v>
      </c>
      <c r="AG74" s="203">
        <v>46.55</v>
      </c>
      <c r="AH74" s="203">
        <v>0</v>
      </c>
      <c r="AI74" s="203">
        <v>46.55</v>
      </c>
      <c r="AJ74" s="203">
        <v>0</v>
      </c>
      <c r="AK74" s="203">
        <v>1.83</v>
      </c>
      <c r="AL74" s="203">
        <v>0</v>
      </c>
      <c r="AM74" s="203">
        <v>0</v>
      </c>
      <c r="AN74" s="203">
        <v>0</v>
      </c>
      <c r="AO74" s="203">
        <v>68.89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7.15</v>
      </c>
      <c r="AV74" s="203">
        <v>0.14000000000000001</v>
      </c>
      <c r="AW74" s="203">
        <v>0.1</v>
      </c>
      <c r="AX74" s="203">
        <v>0.08</v>
      </c>
      <c r="AY74" s="203">
        <v>1.1299999999999999</v>
      </c>
    </row>
    <row r="75" spans="1:51">
      <c r="A75" t="s">
        <v>117</v>
      </c>
      <c r="B75" s="203">
        <v>0</v>
      </c>
      <c r="C75" s="203">
        <v>0</v>
      </c>
      <c r="D75" s="203">
        <v>4.45</v>
      </c>
      <c r="E75" s="203">
        <v>0</v>
      </c>
      <c r="F75" s="203">
        <v>0</v>
      </c>
      <c r="G75" s="203">
        <v>7.04</v>
      </c>
      <c r="H75" s="203">
        <v>0</v>
      </c>
      <c r="I75" s="203">
        <v>0</v>
      </c>
      <c r="J75" s="203">
        <v>6.29</v>
      </c>
      <c r="K75" s="203">
        <v>2.48</v>
      </c>
      <c r="L75" s="203">
        <v>1.04</v>
      </c>
      <c r="M75" s="203">
        <v>0.16</v>
      </c>
      <c r="N75" s="203">
        <v>0.18</v>
      </c>
      <c r="O75" s="203">
        <v>0.21</v>
      </c>
      <c r="P75" s="203">
        <v>0.14000000000000001</v>
      </c>
      <c r="Q75" s="203">
        <v>0.34</v>
      </c>
      <c r="R75" s="203">
        <v>1.1100000000000001</v>
      </c>
      <c r="S75" s="203">
        <v>0.55000000000000004</v>
      </c>
      <c r="T75" s="203">
        <v>0.06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2.41</v>
      </c>
      <c r="AD75" s="203">
        <v>0</v>
      </c>
      <c r="AE75" s="203">
        <v>0</v>
      </c>
      <c r="AF75" s="203">
        <v>0</v>
      </c>
      <c r="AG75" s="203">
        <v>46.55</v>
      </c>
      <c r="AH75" s="203">
        <v>0</v>
      </c>
      <c r="AI75" s="203">
        <v>46.55</v>
      </c>
      <c r="AJ75" s="203">
        <v>0</v>
      </c>
      <c r="AK75" s="203">
        <v>2.56</v>
      </c>
      <c r="AL75" s="203">
        <v>0</v>
      </c>
      <c r="AM75" s="203">
        <v>0</v>
      </c>
      <c r="AN75" s="203">
        <v>0</v>
      </c>
      <c r="AO75" s="203">
        <v>69.62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7.15</v>
      </c>
      <c r="AV75" s="203">
        <v>0.14000000000000001</v>
      </c>
      <c r="AW75" s="203">
        <v>0.14000000000000001</v>
      </c>
      <c r="AX75" s="203">
        <v>0.08</v>
      </c>
      <c r="AY75" s="203">
        <v>2.42</v>
      </c>
    </row>
    <row r="76" spans="1:51">
      <c r="A76" t="s">
        <v>118</v>
      </c>
      <c r="B76" s="203">
        <v>0</v>
      </c>
      <c r="C76" s="203">
        <v>0</v>
      </c>
      <c r="D76" s="203">
        <v>4.45</v>
      </c>
      <c r="E76" s="203">
        <v>0</v>
      </c>
      <c r="F76" s="203">
        <v>0</v>
      </c>
      <c r="G76" s="203">
        <v>7.04</v>
      </c>
      <c r="H76" s="203">
        <v>0</v>
      </c>
      <c r="I76" s="203">
        <v>0</v>
      </c>
      <c r="J76" s="203">
        <v>6.29</v>
      </c>
      <c r="K76" s="203">
        <v>2.48</v>
      </c>
      <c r="L76" s="203">
        <v>1.04</v>
      </c>
      <c r="M76" s="203">
        <v>0.16</v>
      </c>
      <c r="N76" s="203">
        <v>0.18</v>
      </c>
      <c r="O76" s="203">
        <v>0.21</v>
      </c>
      <c r="P76" s="203">
        <v>0.14000000000000001</v>
      </c>
      <c r="Q76" s="203">
        <v>0.33</v>
      </c>
      <c r="R76" s="203">
        <v>0</v>
      </c>
      <c r="S76" s="203">
        <v>0.54</v>
      </c>
      <c r="T76" s="203">
        <v>0.06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2.41</v>
      </c>
      <c r="AD76" s="203">
        <v>0</v>
      </c>
      <c r="AE76" s="203">
        <v>0</v>
      </c>
      <c r="AF76" s="203">
        <v>0</v>
      </c>
      <c r="AG76" s="203">
        <v>46.55</v>
      </c>
      <c r="AH76" s="203">
        <v>0</v>
      </c>
      <c r="AI76" s="203">
        <v>46.55</v>
      </c>
      <c r="AJ76" s="203">
        <v>0</v>
      </c>
      <c r="AK76" s="203">
        <v>2.56</v>
      </c>
      <c r="AL76" s="203">
        <v>0</v>
      </c>
      <c r="AM76" s="203">
        <v>0</v>
      </c>
      <c r="AN76" s="203">
        <v>0</v>
      </c>
      <c r="AO76" s="203">
        <v>69.62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7.15</v>
      </c>
      <c r="AV76" s="203">
        <v>0.14000000000000001</v>
      </c>
      <c r="AW76" s="203">
        <v>0.19</v>
      </c>
      <c r="AX76" s="203">
        <v>0.11</v>
      </c>
      <c r="AY76" s="203">
        <v>2.42</v>
      </c>
    </row>
    <row r="77" spans="1:51">
      <c r="A77" t="s">
        <v>119</v>
      </c>
      <c r="B77" s="203">
        <v>0</v>
      </c>
      <c r="C77" s="203">
        <v>0</v>
      </c>
      <c r="D77" s="203">
        <v>4.45</v>
      </c>
      <c r="E77" s="203">
        <v>0</v>
      </c>
      <c r="F77" s="203">
        <v>0</v>
      </c>
      <c r="G77" s="203">
        <v>7.04</v>
      </c>
      <c r="H77" s="203">
        <v>0</v>
      </c>
      <c r="I77" s="203">
        <v>0</v>
      </c>
      <c r="J77" s="203">
        <v>6.29</v>
      </c>
      <c r="K77" s="203">
        <v>1.01</v>
      </c>
      <c r="L77" s="203">
        <v>1.04</v>
      </c>
      <c r="M77" s="203">
        <v>0.16</v>
      </c>
      <c r="N77" s="203">
        <v>0.09</v>
      </c>
      <c r="O77" s="203">
        <v>0.21</v>
      </c>
      <c r="P77" s="203">
        <v>0.14000000000000001</v>
      </c>
      <c r="Q77" s="203">
        <v>0.33</v>
      </c>
      <c r="R77" s="203">
        <v>0</v>
      </c>
      <c r="S77" s="203">
        <v>0.54</v>
      </c>
      <c r="T77" s="203">
        <v>0.06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2.41</v>
      </c>
      <c r="AD77" s="203">
        <v>0</v>
      </c>
      <c r="AE77" s="203">
        <v>0</v>
      </c>
      <c r="AF77" s="203">
        <v>0</v>
      </c>
      <c r="AG77" s="203">
        <v>46.55</v>
      </c>
      <c r="AH77" s="203">
        <v>0</v>
      </c>
      <c r="AI77" s="203">
        <v>46.55</v>
      </c>
      <c r="AJ77" s="203">
        <v>0</v>
      </c>
      <c r="AK77" s="203">
        <v>2.56</v>
      </c>
      <c r="AL77" s="203">
        <v>0</v>
      </c>
      <c r="AM77" s="203">
        <v>0</v>
      </c>
      <c r="AN77" s="203">
        <v>0</v>
      </c>
      <c r="AO77" s="203">
        <v>69.62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7.15</v>
      </c>
      <c r="AV77" s="203">
        <v>0</v>
      </c>
      <c r="AW77" s="203">
        <v>0.19</v>
      </c>
      <c r="AX77" s="203">
        <v>0.14000000000000001</v>
      </c>
      <c r="AY77" s="203">
        <v>2.42</v>
      </c>
    </row>
    <row r="78" spans="1:51">
      <c r="A78" t="s">
        <v>120</v>
      </c>
      <c r="B78" s="203">
        <v>0</v>
      </c>
      <c r="C78" s="203">
        <v>0</v>
      </c>
      <c r="D78" s="203">
        <v>4.45</v>
      </c>
      <c r="E78" s="203">
        <v>0</v>
      </c>
      <c r="F78" s="203">
        <v>0</v>
      </c>
      <c r="G78" s="203">
        <v>7.04</v>
      </c>
      <c r="H78" s="203">
        <v>0</v>
      </c>
      <c r="I78" s="203">
        <v>0</v>
      </c>
      <c r="J78" s="203">
        <v>6.29</v>
      </c>
      <c r="K78" s="203">
        <v>1.05</v>
      </c>
      <c r="L78" s="203">
        <v>2.68</v>
      </c>
      <c r="M78" s="203">
        <v>0.16</v>
      </c>
      <c r="N78" s="203">
        <v>0.09</v>
      </c>
      <c r="O78" s="203">
        <v>0.21</v>
      </c>
      <c r="P78" s="203">
        <v>0.14000000000000001</v>
      </c>
      <c r="Q78" s="203">
        <v>0.33</v>
      </c>
      <c r="R78" s="203">
        <v>0</v>
      </c>
      <c r="S78" s="203">
        <v>0.54</v>
      </c>
      <c r="T78" s="203">
        <v>0.06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2.41</v>
      </c>
      <c r="AD78" s="203">
        <v>0</v>
      </c>
      <c r="AE78" s="203">
        <v>0</v>
      </c>
      <c r="AF78" s="203">
        <v>0</v>
      </c>
      <c r="AG78" s="203">
        <v>46.55</v>
      </c>
      <c r="AH78" s="203">
        <v>0</v>
      </c>
      <c r="AI78" s="203">
        <v>46.55</v>
      </c>
      <c r="AJ78" s="203">
        <v>0</v>
      </c>
      <c r="AK78" s="203">
        <v>2.56</v>
      </c>
      <c r="AL78" s="203">
        <v>0</v>
      </c>
      <c r="AM78" s="203">
        <v>0</v>
      </c>
      <c r="AN78" s="203">
        <v>0</v>
      </c>
      <c r="AO78" s="203">
        <v>69.62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7.15</v>
      </c>
      <c r="AV78" s="203">
        <v>0</v>
      </c>
      <c r="AW78" s="203">
        <v>0.19</v>
      </c>
      <c r="AX78" s="203">
        <v>0.14000000000000001</v>
      </c>
      <c r="AY78" s="203">
        <v>2.42</v>
      </c>
    </row>
    <row r="79" spans="1:51">
      <c r="A79" t="s">
        <v>121</v>
      </c>
      <c r="B79" s="203">
        <v>0</v>
      </c>
      <c r="C79" s="203">
        <v>0</v>
      </c>
      <c r="D79" s="203">
        <v>4.45</v>
      </c>
      <c r="E79" s="203">
        <v>0</v>
      </c>
      <c r="F79" s="203">
        <v>0</v>
      </c>
      <c r="G79" s="203">
        <v>7.04</v>
      </c>
      <c r="H79" s="203">
        <v>0</v>
      </c>
      <c r="I79" s="203">
        <v>0</v>
      </c>
      <c r="J79" s="203">
        <v>6.29</v>
      </c>
      <c r="K79" s="203">
        <v>0</v>
      </c>
      <c r="L79" s="203">
        <v>2.6</v>
      </c>
      <c r="M79" s="203">
        <v>0.16</v>
      </c>
      <c r="N79" s="203">
        <v>0.09</v>
      </c>
      <c r="O79" s="203">
        <v>0.21</v>
      </c>
      <c r="P79" s="203">
        <v>0.14000000000000001</v>
      </c>
      <c r="Q79" s="203">
        <v>0.33</v>
      </c>
      <c r="R79" s="203">
        <v>0</v>
      </c>
      <c r="S79" s="203">
        <v>0.54</v>
      </c>
      <c r="T79" s="203">
        <v>0.06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2.41</v>
      </c>
      <c r="AD79" s="203">
        <v>0</v>
      </c>
      <c r="AE79" s="203">
        <v>0</v>
      </c>
      <c r="AF79" s="203">
        <v>0</v>
      </c>
      <c r="AG79" s="203">
        <v>46.55</v>
      </c>
      <c r="AH79" s="203">
        <v>0</v>
      </c>
      <c r="AI79" s="203">
        <v>46.55</v>
      </c>
      <c r="AJ79" s="203">
        <v>0</v>
      </c>
      <c r="AK79" s="203">
        <v>4.45</v>
      </c>
      <c r="AL79" s="203">
        <v>0</v>
      </c>
      <c r="AM79" s="203">
        <v>0</v>
      </c>
      <c r="AN79" s="203">
        <v>0</v>
      </c>
      <c r="AO79" s="203">
        <v>69.62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7.15</v>
      </c>
      <c r="AV79" s="203">
        <v>0</v>
      </c>
      <c r="AW79" s="203">
        <v>0.19</v>
      </c>
      <c r="AX79" s="203">
        <v>0.14000000000000001</v>
      </c>
      <c r="AY79" s="203">
        <v>2.42</v>
      </c>
    </row>
    <row r="80" spans="1:51">
      <c r="A80" t="s">
        <v>122</v>
      </c>
      <c r="B80" s="203">
        <v>0</v>
      </c>
      <c r="C80" s="203">
        <v>0</v>
      </c>
      <c r="D80" s="203">
        <v>4.45</v>
      </c>
      <c r="E80" s="203">
        <v>0</v>
      </c>
      <c r="F80" s="203">
        <v>0</v>
      </c>
      <c r="G80" s="203">
        <v>7.04</v>
      </c>
      <c r="H80" s="203">
        <v>0</v>
      </c>
      <c r="I80" s="203">
        <v>0</v>
      </c>
      <c r="J80" s="203">
        <v>6.29</v>
      </c>
      <c r="K80" s="203">
        <v>0</v>
      </c>
      <c r="L80" s="203">
        <v>2.6</v>
      </c>
      <c r="M80" s="203">
        <v>0.16</v>
      </c>
      <c r="N80" s="203">
        <v>0.09</v>
      </c>
      <c r="O80" s="203">
        <v>0.21</v>
      </c>
      <c r="P80" s="203">
        <v>0.14000000000000001</v>
      </c>
      <c r="Q80" s="203">
        <v>0.33</v>
      </c>
      <c r="R80" s="203">
        <v>0</v>
      </c>
      <c r="S80" s="203">
        <v>0.54</v>
      </c>
      <c r="T80" s="203">
        <v>0.06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2.41</v>
      </c>
      <c r="AD80" s="203">
        <v>0</v>
      </c>
      <c r="AE80" s="203">
        <v>0</v>
      </c>
      <c r="AF80" s="203">
        <v>0</v>
      </c>
      <c r="AG80" s="203">
        <v>46.55</v>
      </c>
      <c r="AH80" s="203">
        <v>0</v>
      </c>
      <c r="AI80" s="203">
        <v>46.55</v>
      </c>
      <c r="AJ80" s="203">
        <v>0</v>
      </c>
      <c r="AK80" s="203">
        <v>6.27</v>
      </c>
      <c r="AL80" s="203">
        <v>0</v>
      </c>
      <c r="AM80" s="203">
        <v>0</v>
      </c>
      <c r="AN80" s="203">
        <v>0</v>
      </c>
      <c r="AO80" s="203">
        <v>69.62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7.15</v>
      </c>
      <c r="AV80" s="203">
        <v>0</v>
      </c>
      <c r="AW80" s="203">
        <v>0.19</v>
      </c>
      <c r="AX80" s="203">
        <v>0.14000000000000001</v>
      </c>
      <c r="AY80" s="203">
        <v>2.42</v>
      </c>
    </row>
    <row r="81" spans="1:51">
      <c r="A81" t="s">
        <v>123</v>
      </c>
      <c r="B81" s="203">
        <v>0</v>
      </c>
      <c r="C81" s="203">
        <v>0</v>
      </c>
      <c r="D81" s="203">
        <v>4.45</v>
      </c>
      <c r="E81" s="203">
        <v>0</v>
      </c>
      <c r="F81" s="203">
        <v>0</v>
      </c>
      <c r="G81" s="203">
        <v>7.04</v>
      </c>
      <c r="H81" s="203">
        <v>0</v>
      </c>
      <c r="I81" s="203">
        <v>0</v>
      </c>
      <c r="J81" s="203">
        <v>6.29</v>
      </c>
      <c r="K81" s="203">
        <v>0</v>
      </c>
      <c r="L81" s="203">
        <v>2.6</v>
      </c>
      <c r="M81" s="203">
        <v>0.09</v>
      </c>
      <c r="N81" s="203">
        <v>0.09</v>
      </c>
      <c r="O81" s="203">
        <v>0.21</v>
      </c>
      <c r="P81" s="203">
        <v>0.14000000000000001</v>
      </c>
      <c r="Q81" s="203">
        <v>0.33</v>
      </c>
      <c r="R81" s="203">
        <v>0</v>
      </c>
      <c r="S81" s="203">
        <v>0.54</v>
      </c>
      <c r="T81" s="203">
        <v>0.06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2.41</v>
      </c>
      <c r="AD81" s="203">
        <v>0</v>
      </c>
      <c r="AE81" s="203">
        <v>0</v>
      </c>
      <c r="AF81" s="203">
        <v>0</v>
      </c>
      <c r="AG81" s="203">
        <v>46.55</v>
      </c>
      <c r="AH81" s="203">
        <v>0</v>
      </c>
      <c r="AI81" s="203">
        <v>46.55</v>
      </c>
      <c r="AJ81" s="203">
        <v>0</v>
      </c>
      <c r="AK81" s="203">
        <v>6.27</v>
      </c>
      <c r="AL81" s="203">
        <v>0</v>
      </c>
      <c r="AM81" s="203">
        <v>0</v>
      </c>
      <c r="AN81" s="203">
        <v>0</v>
      </c>
      <c r="AO81" s="203">
        <v>69.62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7.15</v>
      </c>
      <c r="AV81" s="203">
        <v>0</v>
      </c>
      <c r="AW81" s="203">
        <v>0.19</v>
      </c>
      <c r="AX81" s="203">
        <v>0.14000000000000001</v>
      </c>
      <c r="AY81" s="203">
        <v>2.42</v>
      </c>
    </row>
    <row r="82" spans="1:51">
      <c r="A82" t="s">
        <v>124</v>
      </c>
      <c r="B82" s="203">
        <v>0</v>
      </c>
      <c r="C82" s="203">
        <v>0</v>
      </c>
      <c r="D82" s="203">
        <v>4.45</v>
      </c>
      <c r="E82" s="203">
        <v>0</v>
      </c>
      <c r="F82" s="203">
        <v>0</v>
      </c>
      <c r="G82" s="203">
        <v>7.04</v>
      </c>
      <c r="H82" s="203">
        <v>0</v>
      </c>
      <c r="I82" s="203">
        <v>0</v>
      </c>
      <c r="J82" s="203">
        <v>6.29</v>
      </c>
      <c r="K82" s="203">
        <v>0</v>
      </c>
      <c r="L82" s="203">
        <v>2.6</v>
      </c>
      <c r="M82" s="203">
        <v>0.09</v>
      </c>
      <c r="N82" s="203">
        <v>0.09</v>
      </c>
      <c r="O82" s="203">
        <v>0.21</v>
      </c>
      <c r="P82" s="203">
        <v>0.14000000000000001</v>
      </c>
      <c r="Q82" s="203">
        <v>0.33</v>
      </c>
      <c r="R82" s="203">
        <v>0</v>
      </c>
      <c r="S82" s="203">
        <v>0.54</v>
      </c>
      <c r="T82" s="203">
        <v>0.06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2.41</v>
      </c>
      <c r="AD82" s="203">
        <v>0</v>
      </c>
      <c r="AE82" s="203">
        <v>0</v>
      </c>
      <c r="AF82" s="203">
        <v>0</v>
      </c>
      <c r="AG82" s="203">
        <v>46.55</v>
      </c>
      <c r="AH82" s="203">
        <v>0</v>
      </c>
      <c r="AI82" s="203">
        <v>46.55</v>
      </c>
      <c r="AJ82" s="203">
        <v>0</v>
      </c>
      <c r="AK82" s="203">
        <v>6.27</v>
      </c>
      <c r="AL82" s="203">
        <v>0</v>
      </c>
      <c r="AM82" s="203">
        <v>0</v>
      </c>
      <c r="AN82" s="203">
        <v>0</v>
      </c>
      <c r="AO82" s="203">
        <v>69.62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7.15</v>
      </c>
      <c r="AV82" s="203">
        <v>0</v>
      </c>
      <c r="AW82" s="203">
        <v>0.19</v>
      </c>
      <c r="AX82" s="203">
        <v>0.14000000000000001</v>
      </c>
      <c r="AY82" s="203">
        <v>2.42</v>
      </c>
    </row>
    <row r="83" spans="1:51">
      <c r="A83" t="s">
        <v>125</v>
      </c>
      <c r="B83" s="203">
        <v>0</v>
      </c>
      <c r="C83" s="203">
        <v>0</v>
      </c>
      <c r="D83" s="203">
        <v>4.45</v>
      </c>
      <c r="E83" s="203">
        <v>0</v>
      </c>
      <c r="F83" s="203">
        <v>0</v>
      </c>
      <c r="G83" s="203">
        <v>7.04</v>
      </c>
      <c r="H83" s="203">
        <v>0</v>
      </c>
      <c r="I83" s="203">
        <v>0</v>
      </c>
      <c r="J83" s="203">
        <v>6.29</v>
      </c>
      <c r="K83" s="203">
        <v>0</v>
      </c>
      <c r="L83" s="203">
        <v>2.6</v>
      </c>
      <c r="M83" s="203">
        <v>0.16</v>
      </c>
      <c r="N83" s="203">
        <v>0.09</v>
      </c>
      <c r="O83" s="203">
        <v>0.21</v>
      </c>
      <c r="P83" s="203">
        <v>0.14000000000000001</v>
      </c>
      <c r="Q83" s="203">
        <v>0.33</v>
      </c>
      <c r="R83" s="203">
        <v>0</v>
      </c>
      <c r="S83" s="203">
        <v>0.54</v>
      </c>
      <c r="T83" s="203">
        <v>0.06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2.23</v>
      </c>
      <c r="AD83" s="203">
        <v>0</v>
      </c>
      <c r="AE83" s="203">
        <v>0</v>
      </c>
      <c r="AF83" s="203">
        <v>0</v>
      </c>
      <c r="AG83" s="203">
        <v>46.55</v>
      </c>
      <c r="AH83" s="203">
        <v>0</v>
      </c>
      <c r="AI83" s="203">
        <v>46.55</v>
      </c>
      <c r="AJ83" s="203">
        <v>0</v>
      </c>
      <c r="AK83" s="203">
        <v>4.45</v>
      </c>
      <c r="AL83" s="203">
        <v>0</v>
      </c>
      <c r="AM83" s="203">
        <v>0</v>
      </c>
      <c r="AN83" s="203">
        <v>0</v>
      </c>
      <c r="AO83" s="203">
        <v>69.62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7.15</v>
      </c>
      <c r="AV83" s="203">
        <v>0</v>
      </c>
      <c r="AW83" s="203">
        <v>0.28999999999999998</v>
      </c>
      <c r="AX83" s="203">
        <v>0.14000000000000001</v>
      </c>
      <c r="AY83" s="203">
        <v>2.42</v>
      </c>
    </row>
    <row r="84" spans="1:51">
      <c r="A84" t="s">
        <v>126</v>
      </c>
      <c r="B84" s="203">
        <v>0</v>
      </c>
      <c r="C84" s="203">
        <v>0</v>
      </c>
      <c r="D84" s="203">
        <v>4.45</v>
      </c>
      <c r="E84" s="203">
        <v>0</v>
      </c>
      <c r="F84" s="203">
        <v>0</v>
      </c>
      <c r="G84" s="203">
        <v>7.04</v>
      </c>
      <c r="H84" s="203">
        <v>0</v>
      </c>
      <c r="I84" s="203">
        <v>0</v>
      </c>
      <c r="J84" s="203">
        <v>6.29</v>
      </c>
      <c r="K84" s="203">
        <v>0</v>
      </c>
      <c r="L84" s="203">
        <v>2.68</v>
      </c>
      <c r="M84" s="203">
        <v>0.16</v>
      </c>
      <c r="N84" s="203">
        <v>0.09</v>
      </c>
      <c r="O84" s="203">
        <v>0.21</v>
      </c>
      <c r="P84" s="203">
        <v>0.14000000000000001</v>
      </c>
      <c r="Q84" s="203">
        <v>0.33</v>
      </c>
      <c r="R84" s="203">
        <v>0</v>
      </c>
      <c r="S84" s="203">
        <v>0.54</v>
      </c>
      <c r="T84" s="203">
        <v>0.06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2.23</v>
      </c>
      <c r="AD84" s="203">
        <v>0</v>
      </c>
      <c r="AE84" s="203">
        <v>0</v>
      </c>
      <c r="AF84" s="203">
        <v>0</v>
      </c>
      <c r="AG84" s="203">
        <v>46.55</v>
      </c>
      <c r="AH84" s="203">
        <v>0</v>
      </c>
      <c r="AI84" s="203">
        <v>46.55</v>
      </c>
      <c r="AJ84" s="203">
        <v>0</v>
      </c>
      <c r="AK84" s="203">
        <v>4.45</v>
      </c>
      <c r="AL84" s="203">
        <v>0</v>
      </c>
      <c r="AM84" s="203">
        <v>0</v>
      </c>
      <c r="AN84" s="203">
        <v>0</v>
      </c>
      <c r="AO84" s="203">
        <v>69.62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7.15</v>
      </c>
      <c r="AV84" s="203">
        <v>0</v>
      </c>
      <c r="AW84" s="203">
        <v>0.28999999999999998</v>
      </c>
      <c r="AX84" s="203">
        <v>0.18</v>
      </c>
      <c r="AY84" s="203">
        <v>2.42</v>
      </c>
    </row>
    <row r="85" spans="1:51">
      <c r="A85" t="s">
        <v>127</v>
      </c>
      <c r="B85" s="203">
        <v>0</v>
      </c>
      <c r="C85" s="203">
        <v>0</v>
      </c>
      <c r="D85" s="203">
        <v>4.45</v>
      </c>
      <c r="E85" s="203">
        <v>0</v>
      </c>
      <c r="F85" s="203">
        <v>0</v>
      </c>
      <c r="G85" s="203">
        <v>7.04</v>
      </c>
      <c r="H85" s="203">
        <v>0</v>
      </c>
      <c r="I85" s="203">
        <v>0</v>
      </c>
      <c r="J85" s="203">
        <v>6.29</v>
      </c>
      <c r="K85" s="203">
        <v>0</v>
      </c>
      <c r="L85" s="203">
        <v>2.6</v>
      </c>
      <c r="M85" s="203">
        <v>0.16</v>
      </c>
      <c r="N85" s="203">
        <v>0.09</v>
      </c>
      <c r="O85" s="203">
        <v>0.21</v>
      </c>
      <c r="P85" s="203">
        <v>0.14000000000000001</v>
      </c>
      <c r="Q85" s="203">
        <v>0.33</v>
      </c>
      <c r="R85" s="203">
        <v>0</v>
      </c>
      <c r="S85" s="203">
        <v>0.54</v>
      </c>
      <c r="T85" s="203">
        <v>0.06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2.23</v>
      </c>
      <c r="AD85" s="203">
        <v>0</v>
      </c>
      <c r="AE85" s="203">
        <v>0</v>
      </c>
      <c r="AF85" s="203">
        <v>0</v>
      </c>
      <c r="AG85" s="203">
        <v>46.55</v>
      </c>
      <c r="AH85" s="203">
        <v>0</v>
      </c>
      <c r="AI85" s="203">
        <v>46.55</v>
      </c>
      <c r="AJ85" s="203">
        <v>0</v>
      </c>
      <c r="AK85" s="203">
        <v>4.45</v>
      </c>
      <c r="AL85" s="203">
        <v>0</v>
      </c>
      <c r="AM85" s="203">
        <v>0</v>
      </c>
      <c r="AN85" s="203">
        <v>0</v>
      </c>
      <c r="AO85" s="203">
        <v>69.62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7.15</v>
      </c>
      <c r="AV85" s="203">
        <v>0</v>
      </c>
      <c r="AW85" s="203">
        <v>0.14000000000000001</v>
      </c>
      <c r="AX85" s="203">
        <v>0.18</v>
      </c>
      <c r="AY85" s="203">
        <v>2.42</v>
      </c>
    </row>
    <row r="86" spans="1:51">
      <c r="A86" t="s">
        <v>128</v>
      </c>
      <c r="B86" s="203">
        <v>0</v>
      </c>
      <c r="C86" s="203">
        <v>0</v>
      </c>
      <c r="D86" s="203">
        <v>4.45</v>
      </c>
      <c r="E86" s="203">
        <v>0</v>
      </c>
      <c r="F86" s="203">
        <v>0</v>
      </c>
      <c r="G86" s="203">
        <v>7.04</v>
      </c>
      <c r="H86" s="203">
        <v>0</v>
      </c>
      <c r="I86" s="203">
        <v>0</v>
      </c>
      <c r="J86" s="203">
        <v>6.29</v>
      </c>
      <c r="K86" s="203">
        <v>0</v>
      </c>
      <c r="L86" s="203">
        <v>2.68</v>
      </c>
      <c r="M86" s="203">
        <v>0.09</v>
      </c>
      <c r="N86" s="203">
        <v>0.18</v>
      </c>
      <c r="O86" s="203">
        <v>0.21</v>
      </c>
      <c r="P86" s="203">
        <v>0.14000000000000001</v>
      </c>
      <c r="Q86" s="203">
        <v>0.33</v>
      </c>
      <c r="R86" s="203">
        <v>0</v>
      </c>
      <c r="S86" s="203">
        <v>0.54</v>
      </c>
      <c r="T86" s="203">
        <v>0.06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2.23</v>
      </c>
      <c r="AD86" s="203">
        <v>0</v>
      </c>
      <c r="AE86" s="203">
        <v>0</v>
      </c>
      <c r="AF86" s="203">
        <v>0</v>
      </c>
      <c r="AG86" s="203">
        <v>46.55</v>
      </c>
      <c r="AH86" s="203">
        <v>0</v>
      </c>
      <c r="AI86" s="203">
        <v>46.55</v>
      </c>
      <c r="AJ86" s="203">
        <v>0</v>
      </c>
      <c r="AK86" s="203">
        <v>4.45</v>
      </c>
      <c r="AL86" s="203">
        <v>0</v>
      </c>
      <c r="AM86" s="203">
        <v>0</v>
      </c>
      <c r="AN86" s="203">
        <v>0</v>
      </c>
      <c r="AO86" s="203">
        <v>69.62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7.15</v>
      </c>
      <c r="AV86" s="203">
        <v>0</v>
      </c>
      <c r="AW86" s="203">
        <v>0.14000000000000001</v>
      </c>
      <c r="AX86" s="203">
        <v>0.18</v>
      </c>
      <c r="AY86" s="203">
        <v>2.42</v>
      </c>
    </row>
    <row r="87" spans="1:51">
      <c r="A87" t="s">
        <v>129</v>
      </c>
      <c r="B87" s="203">
        <v>0</v>
      </c>
      <c r="C87" s="203">
        <v>0</v>
      </c>
      <c r="D87" s="203">
        <v>4.53</v>
      </c>
      <c r="E87" s="203">
        <v>0</v>
      </c>
      <c r="F87" s="203">
        <v>0</v>
      </c>
      <c r="G87" s="203">
        <v>7.04</v>
      </c>
      <c r="H87" s="203">
        <v>0</v>
      </c>
      <c r="I87" s="203">
        <v>0</v>
      </c>
      <c r="J87" s="203">
        <v>6.29</v>
      </c>
      <c r="K87" s="203">
        <v>0.61</v>
      </c>
      <c r="L87" s="203">
        <v>2.68</v>
      </c>
      <c r="M87" s="203">
        <v>0.16</v>
      </c>
      <c r="N87" s="203">
        <v>0.18</v>
      </c>
      <c r="O87" s="203">
        <v>0.21</v>
      </c>
      <c r="P87" s="203">
        <v>0.14000000000000001</v>
      </c>
      <c r="Q87" s="203">
        <v>0.33</v>
      </c>
      <c r="R87" s="203">
        <v>0</v>
      </c>
      <c r="S87" s="203">
        <v>0.54</v>
      </c>
      <c r="T87" s="203">
        <v>0.06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</v>
      </c>
      <c r="AD87" s="203">
        <v>0</v>
      </c>
      <c r="AE87" s="203">
        <v>0</v>
      </c>
      <c r="AF87" s="203">
        <v>0</v>
      </c>
      <c r="AG87" s="203">
        <v>46.55</v>
      </c>
      <c r="AH87" s="203">
        <v>0</v>
      </c>
      <c r="AI87" s="203">
        <v>46.55</v>
      </c>
      <c r="AJ87" s="203">
        <v>0</v>
      </c>
      <c r="AK87" s="203">
        <v>4.45</v>
      </c>
      <c r="AL87" s="203">
        <v>0</v>
      </c>
      <c r="AM87" s="203">
        <v>0</v>
      </c>
      <c r="AN87" s="203">
        <v>0</v>
      </c>
      <c r="AO87" s="203">
        <v>69.62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7.15</v>
      </c>
      <c r="AV87" s="203">
        <v>0</v>
      </c>
      <c r="AW87" s="203">
        <v>0.14000000000000001</v>
      </c>
      <c r="AX87" s="203">
        <v>0.18</v>
      </c>
      <c r="AY87" s="203">
        <v>2.42</v>
      </c>
    </row>
    <row r="88" spans="1:51">
      <c r="A88" t="s">
        <v>130</v>
      </c>
      <c r="B88" s="203">
        <v>0</v>
      </c>
      <c r="C88" s="203">
        <v>0</v>
      </c>
      <c r="D88" s="203">
        <v>4.53</v>
      </c>
      <c r="E88" s="203">
        <v>0</v>
      </c>
      <c r="F88" s="203">
        <v>0</v>
      </c>
      <c r="G88" s="203">
        <v>7.04</v>
      </c>
      <c r="H88" s="203">
        <v>0</v>
      </c>
      <c r="I88" s="203">
        <v>0</v>
      </c>
      <c r="J88" s="203">
        <v>6.29</v>
      </c>
      <c r="K88" s="203">
        <v>0.61</v>
      </c>
      <c r="L88" s="203">
        <v>2.42</v>
      </c>
      <c r="M88" s="203">
        <v>0.16</v>
      </c>
      <c r="N88" s="203">
        <v>0.18</v>
      </c>
      <c r="O88" s="203">
        <v>0.21</v>
      </c>
      <c r="P88" s="203">
        <v>0.14000000000000001</v>
      </c>
      <c r="Q88" s="203">
        <v>0.33</v>
      </c>
      <c r="R88" s="203">
        <v>0</v>
      </c>
      <c r="S88" s="203">
        <v>0.54</v>
      </c>
      <c r="T88" s="203">
        <v>0.06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</v>
      </c>
      <c r="AD88" s="203">
        <v>0</v>
      </c>
      <c r="AE88" s="203">
        <v>0</v>
      </c>
      <c r="AF88" s="203">
        <v>0</v>
      </c>
      <c r="AG88" s="203">
        <v>46.55</v>
      </c>
      <c r="AH88" s="203">
        <v>0</v>
      </c>
      <c r="AI88" s="203">
        <v>46.55</v>
      </c>
      <c r="AJ88" s="203">
        <v>0</v>
      </c>
      <c r="AK88" s="203">
        <v>2.56</v>
      </c>
      <c r="AL88" s="203">
        <v>0</v>
      </c>
      <c r="AM88" s="203">
        <v>0</v>
      </c>
      <c r="AN88" s="203">
        <v>0</v>
      </c>
      <c r="AO88" s="203">
        <v>69.62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7.15</v>
      </c>
      <c r="AV88" s="203">
        <v>0</v>
      </c>
      <c r="AW88" s="203">
        <v>0.14000000000000001</v>
      </c>
      <c r="AX88" s="203">
        <v>0.18</v>
      </c>
      <c r="AY88" s="203">
        <v>2.42</v>
      </c>
    </row>
    <row r="89" spans="1:51">
      <c r="A89" t="s">
        <v>131</v>
      </c>
      <c r="B89" s="203">
        <v>0</v>
      </c>
      <c r="C89" s="203">
        <v>0</v>
      </c>
      <c r="D89" s="203">
        <v>4.53</v>
      </c>
      <c r="E89" s="203">
        <v>0</v>
      </c>
      <c r="F89" s="203">
        <v>0</v>
      </c>
      <c r="G89" s="203">
        <v>7.04</v>
      </c>
      <c r="H89" s="203">
        <v>0</v>
      </c>
      <c r="I89" s="203">
        <v>0</v>
      </c>
      <c r="J89" s="203">
        <v>6.29</v>
      </c>
      <c r="K89" s="203">
        <v>0.59</v>
      </c>
      <c r="L89" s="203">
        <v>7.68</v>
      </c>
      <c r="M89" s="203">
        <v>0.16</v>
      </c>
      <c r="N89" s="203">
        <v>0.18</v>
      </c>
      <c r="O89" s="203">
        <v>0.21</v>
      </c>
      <c r="P89" s="203">
        <v>0.14000000000000001</v>
      </c>
      <c r="Q89" s="203">
        <v>0.33</v>
      </c>
      <c r="R89" s="203">
        <v>0</v>
      </c>
      <c r="S89" s="203">
        <v>0.54</v>
      </c>
      <c r="T89" s="203">
        <v>0.06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</v>
      </c>
      <c r="AD89" s="203">
        <v>0</v>
      </c>
      <c r="AE89" s="203">
        <v>0</v>
      </c>
      <c r="AF89" s="203">
        <v>0</v>
      </c>
      <c r="AG89" s="203">
        <v>46.55</v>
      </c>
      <c r="AH89" s="203">
        <v>0</v>
      </c>
      <c r="AI89" s="203">
        <v>46.55</v>
      </c>
      <c r="AJ89" s="203">
        <v>0</v>
      </c>
      <c r="AK89" s="203">
        <v>2.56</v>
      </c>
      <c r="AL89" s="203">
        <v>0</v>
      </c>
      <c r="AM89" s="203">
        <v>0</v>
      </c>
      <c r="AN89" s="203">
        <v>0</v>
      </c>
      <c r="AO89" s="203">
        <v>69.62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7.15</v>
      </c>
      <c r="AV89" s="203">
        <v>0</v>
      </c>
      <c r="AW89" s="203">
        <v>0.19</v>
      </c>
      <c r="AX89" s="203">
        <v>0.18</v>
      </c>
      <c r="AY89" s="203">
        <v>2.42</v>
      </c>
    </row>
    <row r="90" spans="1:51">
      <c r="A90" t="s">
        <v>132</v>
      </c>
      <c r="B90" s="203">
        <v>0</v>
      </c>
      <c r="C90" s="203">
        <v>0</v>
      </c>
      <c r="D90" s="203">
        <v>4.53</v>
      </c>
      <c r="E90" s="203">
        <v>0</v>
      </c>
      <c r="F90" s="203">
        <v>0</v>
      </c>
      <c r="G90" s="203">
        <v>7.04</v>
      </c>
      <c r="H90" s="203">
        <v>0</v>
      </c>
      <c r="I90" s="203">
        <v>0</v>
      </c>
      <c r="J90" s="203">
        <v>6.29</v>
      </c>
      <c r="K90" s="203">
        <v>0.68</v>
      </c>
      <c r="L90" s="203">
        <v>7.68</v>
      </c>
      <c r="M90" s="203">
        <v>0.16</v>
      </c>
      <c r="N90" s="203">
        <v>0.18</v>
      </c>
      <c r="O90" s="203">
        <v>0.21</v>
      </c>
      <c r="P90" s="203">
        <v>0.14000000000000001</v>
      </c>
      <c r="Q90" s="203">
        <v>0.33</v>
      </c>
      <c r="R90" s="203">
        <v>0</v>
      </c>
      <c r="S90" s="203">
        <v>0.54</v>
      </c>
      <c r="T90" s="203">
        <v>0.06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</v>
      </c>
      <c r="AD90" s="203">
        <v>0</v>
      </c>
      <c r="AE90" s="203">
        <v>0</v>
      </c>
      <c r="AF90" s="203">
        <v>0</v>
      </c>
      <c r="AG90" s="203">
        <v>46.55</v>
      </c>
      <c r="AH90" s="203">
        <v>0</v>
      </c>
      <c r="AI90" s="203">
        <v>46.55</v>
      </c>
      <c r="AJ90" s="203">
        <v>0</v>
      </c>
      <c r="AK90" s="203">
        <v>2.56</v>
      </c>
      <c r="AL90" s="203">
        <v>0</v>
      </c>
      <c r="AM90" s="203">
        <v>0</v>
      </c>
      <c r="AN90" s="203">
        <v>0</v>
      </c>
      <c r="AO90" s="203">
        <v>69.62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7.15</v>
      </c>
      <c r="AV90" s="203">
        <v>0</v>
      </c>
      <c r="AW90" s="203">
        <v>0.19</v>
      </c>
      <c r="AX90" s="203">
        <v>0.14000000000000001</v>
      </c>
      <c r="AY90" s="203">
        <v>2.42</v>
      </c>
    </row>
    <row r="91" spans="1:51">
      <c r="A91" t="s">
        <v>133</v>
      </c>
      <c r="B91" s="203">
        <v>0</v>
      </c>
      <c r="C91" s="203">
        <v>0</v>
      </c>
      <c r="D91" s="203">
        <v>4.55</v>
      </c>
      <c r="E91" s="203">
        <v>0</v>
      </c>
      <c r="F91" s="203">
        <v>0</v>
      </c>
      <c r="G91" s="203">
        <v>7.04</v>
      </c>
      <c r="H91" s="203">
        <v>0</v>
      </c>
      <c r="I91" s="203">
        <v>0</v>
      </c>
      <c r="J91" s="203">
        <v>6.29</v>
      </c>
      <c r="K91" s="203">
        <v>0.85</v>
      </c>
      <c r="L91" s="203">
        <v>7.68</v>
      </c>
      <c r="M91" s="203">
        <v>0.16</v>
      </c>
      <c r="N91" s="203">
        <v>0.18</v>
      </c>
      <c r="O91" s="203">
        <v>0.21</v>
      </c>
      <c r="P91" s="203">
        <v>0.14000000000000001</v>
      </c>
      <c r="Q91" s="203">
        <v>0.34</v>
      </c>
      <c r="R91" s="203">
        <v>1.1100000000000001</v>
      </c>
      <c r="S91" s="203">
        <v>0.55000000000000004</v>
      </c>
      <c r="T91" s="203">
        <v>1.36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</v>
      </c>
      <c r="AD91" s="203">
        <v>0</v>
      </c>
      <c r="AE91" s="203">
        <v>0</v>
      </c>
      <c r="AF91" s="203">
        <v>0</v>
      </c>
      <c r="AG91" s="203">
        <v>46.55</v>
      </c>
      <c r="AH91" s="203">
        <v>0</v>
      </c>
      <c r="AI91" s="203">
        <v>46.55</v>
      </c>
      <c r="AJ91" s="203">
        <v>0</v>
      </c>
      <c r="AK91" s="203">
        <v>2.56</v>
      </c>
      <c r="AL91" s="203">
        <v>0</v>
      </c>
      <c r="AM91" s="203">
        <v>0</v>
      </c>
      <c r="AN91" s="203">
        <v>0</v>
      </c>
      <c r="AO91" s="203">
        <v>69.62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7.15</v>
      </c>
      <c r="AV91" s="203">
        <v>0</v>
      </c>
      <c r="AW91" s="203">
        <v>0.19</v>
      </c>
      <c r="AX91" s="203">
        <v>0.14000000000000001</v>
      </c>
      <c r="AY91" s="203">
        <v>2.42</v>
      </c>
    </row>
    <row r="92" spans="1:51">
      <c r="A92" t="s">
        <v>134</v>
      </c>
      <c r="B92" s="203">
        <v>0</v>
      </c>
      <c r="C92" s="203">
        <v>0</v>
      </c>
      <c r="D92" s="203">
        <v>4.55</v>
      </c>
      <c r="E92" s="203">
        <v>0</v>
      </c>
      <c r="F92" s="203">
        <v>0</v>
      </c>
      <c r="G92" s="203">
        <v>7.04</v>
      </c>
      <c r="H92" s="203">
        <v>0</v>
      </c>
      <c r="I92" s="203">
        <v>0</v>
      </c>
      <c r="J92" s="203">
        <v>6.29</v>
      </c>
      <c r="K92" s="203">
        <v>0.85</v>
      </c>
      <c r="L92" s="203">
        <v>7.68</v>
      </c>
      <c r="M92" s="203">
        <v>0.16</v>
      </c>
      <c r="N92" s="203">
        <v>0.18</v>
      </c>
      <c r="O92" s="203">
        <v>0.21</v>
      </c>
      <c r="P92" s="203">
        <v>0.14000000000000001</v>
      </c>
      <c r="Q92" s="203">
        <v>0.34</v>
      </c>
      <c r="R92" s="203">
        <v>1.1100000000000001</v>
      </c>
      <c r="S92" s="203">
        <v>0.55000000000000004</v>
      </c>
      <c r="T92" s="203">
        <v>0.06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</v>
      </c>
      <c r="AD92" s="203">
        <v>0</v>
      </c>
      <c r="AE92" s="203">
        <v>0</v>
      </c>
      <c r="AF92" s="203">
        <v>0</v>
      </c>
      <c r="AG92" s="203">
        <v>46.55</v>
      </c>
      <c r="AH92" s="203">
        <v>0</v>
      </c>
      <c r="AI92" s="203">
        <v>46.55</v>
      </c>
      <c r="AJ92" s="203">
        <v>0</v>
      </c>
      <c r="AK92" s="203">
        <v>2.56</v>
      </c>
      <c r="AL92" s="203">
        <v>0</v>
      </c>
      <c r="AM92" s="203">
        <v>0</v>
      </c>
      <c r="AN92" s="203">
        <v>0</v>
      </c>
      <c r="AO92" s="203">
        <v>69.62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7.15</v>
      </c>
      <c r="AV92" s="203">
        <v>0</v>
      </c>
      <c r="AW92" s="203">
        <v>0.19</v>
      </c>
      <c r="AX92" s="203">
        <v>0.11</v>
      </c>
      <c r="AY92" s="203">
        <v>2.42</v>
      </c>
    </row>
    <row r="93" spans="1:51">
      <c r="A93" t="s">
        <v>135</v>
      </c>
      <c r="B93" s="203">
        <v>0</v>
      </c>
      <c r="C93" s="203">
        <v>0</v>
      </c>
      <c r="D93" s="203">
        <v>4.55</v>
      </c>
      <c r="E93" s="203">
        <v>0</v>
      </c>
      <c r="F93" s="203">
        <v>0</v>
      </c>
      <c r="G93" s="203">
        <v>7.04</v>
      </c>
      <c r="H93" s="203">
        <v>0</v>
      </c>
      <c r="I93" s="203">
        <v>0</v>
      </c>
      <c r="J93" s="203">
        <v>6.29</v>
      </c>
      <c r="K93" s="203">
        <v>0.61</v>
      </c>
      <c r="L93" s="203">
        <v>2.4300000000000002</v>
      </c>
      <c r="M93" s="203">
        <v>0.16</v>
      </c>
      <c r="N93" s="203">
        <v>0.18</v>
      </c>
      <c r="O93" s="203">
        <v>0.21</v>
      </c>
      <c r="P93" s="203">
        <v>0.14000000000000001</v>
      </c>
      <c r="Q93" s="203">
        <v>0.33</v>
      </c>
      <c r="R93" s="203">
        <v>0</v>
      </c>
      <c r="S93" s="203">
        <v>0.54</v>
      </c>
      <c r="T93" s="203">
        <v>0.06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</v>
      </c>
      <c r="AD93" s="203">
        <v>0</v>
      </c>
      <c r="AE93" s="203">
        <v>0</v>
      </c>
      <c r="AF93" s="203">
        <v>0</v>
      </c>
      <c r="AG93" s="203">
        <v>46.55</v>
      </c>
      <c r="AH93" s="203">
        <v>0</v>
      </c>
      <c r="AI93" s="203">
        <v>46.55</v>
      </c>
      <c r="AJ93" s="203">
        <v>0</v>
      </c>
      <c r="AK93" s="203">
        <v>2.56</v>
      </c>
      <c r="AL93" s="203">
        <v>0</v>
      </c>
      <c r="AM93" s="203">
        <v>0</v>
      </c>
      <c r="AN93" s="203">
        <v>0</v>
      </c>
      <c r="AO93" s="203">
        <v>69.62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7.15</v>
      </c>
      <c r="AV93" s="203">
        <v>0.14000000000000001</v>
      </c>
      <c r="AW93" s="203">
        <v>0.14000000000000001</v>
      </c>
      <c r="AX93" s="203">
        <v>0.08</v>
      </c>
      <c r="AY93" s="203">
        <v>2.42</v>
      </c>
    </row>
    <row r="94" spans="1:51">
      <c r="A94" t="s">
        <v>136</v>
      </c>
      <c r="B94" s="203">
        <v>0</v>
      </c>
      <c r="C94" s="203">
        <v>0</v>
      </c>
      <c r="D94" s="203">
        <v>4.55</v>
      </c>
      <c r="E94" s="203">
        <v>0</v>
      </c>
      <c r="F94" s="203">
        <v>0</v>
      </c>
      <c r="G94" s="203">
        <v>7.04</v>
      </c>
      <c r="H94" s="203">
        <v>0</v>
      </c>
      <c r="I94" s="203">
        <v>0</v>
      </c>
      <c r="J94" s="203">
        <v>6.29</v>
      </c>
      <c r="K94" s="203">
        <v>0.37</v>
      </c>
      <c r="L94" s="203">
        <v>2.69</v>
      </c>
      <c r="M94" s="203">
        <v>0.16</v>
      </c>
      <c r="N94" s="203">
        <v>0.18</v>
      </c>
      <c r="O94" s="203">
        <v>0.21</v>
      </c>
      <c r="P94" s="203">
        <v>0.14000000000000001</v>
      </c>
      <c r="Q94" s="203">
        <v>0.33</v>
      </c>
      <c r="R94" s="203">
        <v>0</v>
      </c>
      <c r="S94" s="203">
        <v>0.54</v>
      </c>
      <c r="T94" s="203">
        <v>0.06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</v>
      </c>
      <c r="AD94" s="203">
        <v>0</v>
      </c>
      <c r="AE94" s="203">
        <v>0</v>
      </c>
      <c r="AF94" s="203">
        <v>0</v>
      </c>
      <c r="AG94" s="203">
        <v>46.55</v>
      </c>
      <c r="AH94" s="203">
        <v>0</v>
      </c>
      <c r="AI94" s="203">
        <v>46.55</v>
      </c>
      <c r="AJ94" s="203">
        <v>0</v>
      </c>
      <c r="AK94" s="203">
        <v>4.45</v>
      </c>
      <c r="AL94" s="203">
        <v>0</v>
      </c>
      <c r="AM94" s="203">
        <v>0</v>
      </c>
      <c r="AN94" s="203">
        <v>0</v>
      </c>
      <c r="AO94" s="203">
        <v>69.62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7.15</v>
      </c>
      <c r="AV94" s="203">
        <v>0.14000000000000001</v>
      </c>
      <c r="AW94" s="203">
        <v>0.1</v>
      </c>
      <c r="AX94" s="203">
        <v>0.05</v>
      </c>
      <c r="AY94" s="203">
        <v>2.42</v>
      </c>
    </row>
    <row r="95" spans="1:51">
      <c r="A95" t="s">
        <v>137</v>
      </c>
      <c r="B95" s="203">
        <v>0</v>
      </c>
      <c r="C95" s="203">
        <v>0</v>
      </c>
      <c r="D95" s="203">
        <v>4.55</v>
      </c>
      <c r="E95" s="203">
        <v>0</v>
      </c>
      <c r="F95" s="203">
        <v>0</v>
      </c>
      <c r="G95" s="203">
        <v>7.04</v>
      </c>
      <c r="H95" s="203">
        <v>0</v>
      </c>
      <c r="I95" s="203">
        <v>0</v>
      </c>
      <c r="J95" s="203">
        <v>6.29</v>
      </c>
      <c r="K95" s="203">
        <v>0.49</v>
      </c>
      <c r="L95" s="203">
        <v>2.68</v>
      </c>
      <c r="M95" s="203">
        <v>0.16</v>
      </c>
      <c r="N95" s="203">
        <v>0.18</v>
      </c>
      <c r="O95" s="203">
        <v>0.21</v>
      </c>
      <c r="P95" s="203">
        <v>0.14000000000000001</v>
      </c>
      <c r="Q95" s="203">
        <v>0.33</v>
      </c>
      <c r="R95" s="203">
        <v>0</v>
      </c>
      <c r="S95" s="203">
        <v>0.54</v>
      </c>
      <c r="T95" s="203">
        <v>0.06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</v>
      </c>
      <c r="AD95" s="203">
        <v>0</v>
      </c>
      <c r="AE95" s="203">
        <v>0</v>
      </c>
      <c r="AF95" s="203">
        <v>0</v>
      </c>
      <c r="AG95" s="203">
        <v>46.55</v>
      </c>
      <c r="AH95" s="203">
        <v>0</v>
      </c>
      <c r="AI95" s="203">
        <v>46.55</v>
      </c>
      <c r="AJ95" s="203">
        <v>0</v>
      </c>
      <c r="AK95" s="203">
        <v>4.45</v>
      </c>
      <c r="AL95" s="203">
        <v>0</v>
      </c>
      <c r="AM95" s="203">
        <v>0</v>
      </c>
      <c r="AN95" s="203">
        <v>0</v>
      </c>
      <c r="AO95" s="203">
        <v>69.62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7.15</v>
      </c>
      <c r="AV95" s="203">
        <v>0.14000000000000001</v>
      </c>
      <c r="AW95" s="203">
        <v>0.05</v>
      </c>
      <c r="AX95" s="203">
        <v>0.03</v>
      </c>
      <c r="AY95" s="203">
        <v>2.42</v>
      </c>
    </row>
    <row r="96" spans="1:51">
      <c r="A96" t="s">
        <v>138</v>
      </c>
      <c r="B96" s="203">
        <v>0</v>
      </c>
      <c r="C96" s="203">
        <v>0</v>
      </c>
      <c r="D96" s="203">
        <v>4.55</v>
      </c>
      <c r="E96" s="203">
        <v>0</v>
      </c>
      <c r="F96" s="203">
        <v>0</v>
      </c>
      <c r="G96" s="203">
        <v>7.04</v>
      </c>
      <c r="H96" s="203">
        <v>0</v>
      </c>
      <c r="I96" s="203">
        <v>0</v>
      </c>
      <c r="J96" s="203">
        <v>6.29</v>
      </c>
      <c r="K96" s="203">
        <v>0.49</v>
      </c>
      <c r="L96" s="203">
        <v>2.68</v>
      </c>
      <c r="M96" s="203">
        <v>0.16</v>
      </c>
      <c r="N96" s="203">
        <v>0.18</v>
      </c>
      <c r="O96" s="203">
        <v>0.21</v>
      </c>
      <c r="P96" s="203">
        <v>0.14000000000000001</v>
      </c>
      <c r="Q96" s="203">
        <v>0.33</v>
      </c>
      <c r="R96" s="203">
        <v>0</v>
      </c>
      <c r="S96" s="203">
        <v>0.54</v>
      </c>
      <c r="T96" s="203">
        <v>0.06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</v>
      </c>
      <c r="AD96" s="203">
        <v>0</v>
      </c>
      <c r="AE96" s="203">
        <v>0</v>
      </c>
      <c r="AF96" s="203">
        <v>0</v>
      </c>
      <c r="AG96" s="203">
        <v>46.55</v>
      </c>
      <c r="AH96" s="203">
        <v>0</v>
      </c>
      <c r="AI96" s="203">
        <v>46.55</v>
      </c>
      <c r="AJ96" s="203">
        <v>0</v>
      </c>
      <c r="AK96" s="203">
        <v>4.45</v>
      </c>
      <c r="AL96" s="203">
        <v>0</v>
      </c>
      <c r="AM96" s="203">
        <v>0</v>
      </c>
      <c r="AN96" s="203">
        <v>0</v>
      </c>
      <c r="AO96" s="203">
        <v>69.62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7.15</v>
      </c>
      <c r="AV96" s="203">
        <v>0.14000000000000001</v>
      </c>
      <c r="AW96" s="203">
        <v>0.05</v>
      </c>
      <c r="AX96" s="203">
        <v>0</v>
      </c>
      <c r="AY96" s="203">
        <v>2.42</v>
      </c>
    </row>
    <row r="97" spans="1:51">
      <c r="A97" t="s">
        <v>139</v>
      </c>
      <c r="B97" s="203">
        <v>0</v>
      </c>
      <c r="C97" s="203">
        <v>0</v>
      </c>
      <c r="D97" s="203">
        <v>4.55</v>
      </c>
      <c r="E97" s="203">
        <v>0</v>
      </c>
      <c r="F97" s="203">
        <v>0</v>
      </c>
      <c r="G97" s="203">
        <v>7.04</v>
      </c>
      <c r="H97" s="203">
        <v>0</v>
      </c>
      <c r="I97" s="203">
        <v>0</v>
      </c>
      <c r="J97" s="203">
        <v>6.29</v>
      </c>
      <c r="K97" s="203">
        <v>0</v>
      </c>
      <c r="L97" s="203">
        <v>3</v>
      </c>
      <c r="M97" s="203">
        <v>0.16</v>
      </c>
      <c r="N97" s="203">
        <v>0.09</v>
      </c>
      <c r="O97" s="203">
        <v>0.21</v>
      </c>
      <c r="P97" s="203">
        <v>0.14000000000000001</v>
      </c>
      <c r="Q97" s="203">
        <v>0.33</v>
      </c>
      <c r="R97" s="203">
        <v>0</v>
      </c>
      <c r="S97" s="203">
        <v>0.54</v>
      </c>
      <c r="T97" s="203">
        <v>0.06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</v>
      </c>
      <c r="AD97" s="203">
        <v>0</v>
      </c>
      <c r="AE97" s="203">
        <v>0</v>
      </c>
      <c r="AF97" s="203">
        <v>0</v>
      </c>
      <c r="AG97" s="203">
        <v>46.55</v>
      </c>
      <c r="AH97" s="203">
        <v>0</v>
      </c>
      <c r="AI97" s="203">
        <v>46.55</v>
      </c>
      <c r="AJ97" s="203">
        <v>0</v>
      </c>
      <c r="AK97" s="203">
        <v>4.45</v>
      </c>
      <c r="AL97" s="203">
        <v>0</v>
      </c>
      <c r="AM97" s="203">
        <v>0</v>
      </c>
      <c r="AN97" s="203">
        <v>0</v>
      </c>
      <c r="AO97" s="203">
        <v>69.62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7.15</v>
      </c>
      <c r="AV97" s="203">
        <v>0.14000000000000001</v>
      </c>
      <c r="AW97" s="203">
        <v>0</v>
      </c>
      <c r="AX97" s="203">
        <v>0</v>
      </c>
      <c r="AY97" s="203">
        <v>2.42</v>
      </c>
    </row>
    <row r="98" spans="1:51">
      <c r="A98" t="s">
        <v>140</v>
      </c>
      <c r="B98" s="203">
        <v>0</v>
      </c>
      <c r="C98" s="203">
        <v>0</v>
      </c>
      <c r="D98" s="203">
        <v>4.55</v>
      </c>
      <c r="E98" s="203">
        <v>0</v>
      </c>
      <c r="F98" s="203">
        <v>0</v>
      </c>
      <c r="G98" s="203">
        <v>7.04</v>
      </c>
      <c r="H98" s="203">
        <v>0</v>
      </c>
      <c r="I98" s="203">
        <v>0</v>
      </c>
      <c r="J98" s="203">
        <v>6.29</v>
      </c>
      <c r="K98" s="203">
        <v>0</v>
      </c>
      <c r="L98" s="203">
        <v>3</v>
      </c>
      <c r="M98" s="203">
        <v>0.16</v>
      </c>
      <c r="N98" s="203">
        <v>0.09</v>
      </c>
      <c r="O98" s="203">
        <v>0.21</v>
      </c>
      <c r="P98" s="203">
        <v>0.14000000000000001</v>
      </c>
      <c r="Q98" s="203">
        <v>0.33</v>
      </c>
      <c r="R98" s="203">
        <v>0</v>
      </c>
      <c r="S98" s="203">
        <v>0.54</v>
      </c>
      <c r="T98" s="203">
        <v>0.06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</v>
      </c>
      <c r="AD98" s="203">
        <v>0</v>
      </c>
      <c r="AE98" s="203">
        <v>0</v>
      </c>
      <c r="AF98" s="203">
        <v>0</v>
      </c>
      <c r="AG98" s="203">
        <v>46.55</v>
      </c>
      <c r="AH98" s="203">
        <v>0</v>
      </c>
      <c r="AI98" s="203">
        <v>46.55</v>
      </c>
      <c r="AJ98" s="203">
        <v>0</v>
      </c>
      <c r="AK98" s="203">
        <v>4.45</v>
      </c>
      <c r="AL98" s="203">
        <v>0</v>
      </c>
      <c r="AM98" s="203">
        <v>0</v>
      </c>
      <c r="AN98" s="203">
        <v>0</v>
      </c>
      <c r="AO98" s="203">
        <v>69.62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7.15</v>
      </c>
      <c r="AV98" s="203">
        <v>0.14000000000000001</v>
      </c>
      <c r="AW98" s="203">
        <v>0</v>
      </c>
      <c r="AX98" s="203">
        <v>0</v>
      </c>
      <c r="AY98" s="203">
        <v>2.42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0.10846999999999996</v>
      </c>
      <c r="E99">
        <f t="shared" si="0"/>
        <v>0</v>
      </c>
      <c r="F99">
        <f t="shared" si="0"/>
        <v>0</v>
      </c>
      <c r="G99">
        <f t="shared" si="0"/>
        <v>0.16895999999999994</v>
      </c>
      <c r="H99">
        <f t="shared" si="0"/>
        <v>0</v>
      </c>
      <c r="I99">
        <f t="shared" si="0"/>
        <v>0</v>
      </c>
      <c r="J99">
        <f t="shared" si="0"/>
        <v>0.15096000000000007</v>
      </c>
      <c r="K99">
        <f t="shared" si="0"/>
        <v>4.0077500000000009E-2</v>
      </c>
      <c r="L99">
        <f t="shared" si="0"/>
        <v>0.15604750000000006</v>
      </c>
      <c r="M99">
        <f t="shared" si="0"/>
        <v>2.977500000000001E-3</v>
      </c>
      <c r="N99">
        <f t="shared" si="0"/>
        <v>2.9899999999999979E-3</v>
      </c>
      <c r="O99">
        <f t="shared" si="0"/>
        <v>3.9800000000000061E-3</v>
      </c>
      <c r="P99">
        <f t="shared" si="0"/>
        <v>5.7500000000000051E-3</v>
      </c>
      <c r="Q99">
        <f t="shared" si="0"/>
        <v>6.1374999999999945E-3</v>
      </c>
      <c r="R99">
        <f t="shared" si="0"/>
        <v>6.5774999999999991E-3</v>
      </c>
      <c r="S99">
        <f t="shared" si="0"/>
        <v>9.9999999999999881E-3</v>
      </c>
      <c r="T99">
        <f t="shared" si="0"/>
        <v>1.049000000000001E-2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5.1769999999999983E-2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1.1172000000000022</v>
      </c>
      <c r="AH99">
        <f t="shared" si="0"/>
        <v>0</v>
      </c>
      <c r="AI99">
        <f t="shared" si="0"/>
        <v>1.1172000000000022</v>
      </c>
      <c r="AJ99">
        <f t="shared" si="0"/>
        <v>0</v>
      </c>
      <c r="AK99">
        <f t="shared" si="0"/>
        <v>7.2405000000000053E-2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1.6807199999999998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0.15808499999999989</v>
      </c>
      <c r="AV99">
        <f t="shared" si="0"/>
        <v>2.8000000000000017E-3</v>
      </c>
      <c r="AW99">
        <f t="shared" si="0"/>
        <v>9.6499999999999993E-4</v>
      </c>
      <c r="AX99">
        <f t="shared" si="0"/>
        <v>1.2275000000000005E-3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13.13</v>
      </c>
      <c r="E3" s="203">
        <v>0</v>
      </c>
      <c r="F3" s="203">
        <v>0</v>
      </c>
      <c r="G3" s="203">
        <v>21.14</v>
      </c>
      <c r="H3" s="203">
        <v>0</v>
      </c>
      <c r="I3" s="203">
        <v>0</v>
      </c>
      <c r="J3" s="203">
        <v>18.32</v>
      </c>
      <c r="K3" s="203">
        <v>0.24</v>
      </c>
      <c r="L3" s="203">
        <v>9.43</v>
      </c>
      <c r="M3" s="203">
        <v>2.25</v>
      </c>
      <c r="N3" s="203">
        <v>2.4900000000000002</v>
      </c>
      <c r="O3" s="203">
        <v>0</v>
      </c>
      <c r="P3" s="203">
        <v>0.38</v>
      </c>
      <c r="Q3" s="203">
        <v>0.54</v>
      </c>
      <c r="R3" s="203">
        <v>0.78</v>
      </c>
      <c r="S3" s="203">
        <v>0.3</v>
      </c>
      <c r="T3" s="203">
        <v>0</v>
      </c>
      <c r="U3" s="203">
        <v>8.6</v>
      </c>
      <c r="V3" s="203">
        <v>0.41</v>
      </c>
      <c r="W3" s="203">
        <v>0.59</v>
      </c>
      <c r="X3" s="203">
        <v>3.18</v>
      </c>
      <c r="Y3" s="203">
        <v>0</v>
      </c>
      <c r="Z3" s="203">
        <v>2.96</v>
      </c>
      <c r="AA3" s="203">
        <v>1.06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29.88</v>
      </c>
      <c r="AH3" s="203">
        <v>0</v>
      </c>
      <c r="AI3" s="203">
        <v>29.88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212.06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13.13</v>
      </c>
      <c r="E4" s="203">
        <v>0</v>
      </c>
      <c r="F4" s="203">
        <v>0</v>
      </c>
      <c r="G4" s="203">
        <v>21.14</v>
      </c>
      <c r="H4" s="203">
        <v>0</v>
      </c>
      <c r="I4" s="203">
        <v>0</v>
      </c>
      <c r="J4" s="203">
        <v>18.32</v>
      </c>
      <c r="K4" s="203">
        <v>0.24</v>
      </c>
      <c r="L4" s="203">
        <v>9.43</v>
      </c>
      <c r="M4" s="203">
        <v>2.25</v>
      </c>
      <c r="N4" s="203">
        <v>2.4900000000000002</v>
      </c>
      <c r="O4" s="203">
        <v>0</v>
      </c>
      <c r="P4" s="203">
        <v>0.38</v>
      </c>
      <c r="Q4" s="203">
        <v>0.54</v>
      </c>
      <c r="R4" s="203">
        <v>0.78</v>
      </c>
      <c r="S4" s="203">
        <v>0.3</v>
      </c>
      <c r="T4" s="203">
        <v>0</v>
      </c>
      <c r="U4" s="203">
        <v>8.6</v>
      </c>
      <c r="V4" s="203">
        <v>0.41</v>
      </c>
      <c r="W4" s="203">
        <v>0.59</v>
      </c>
      <c r="X4" s="203">
        <v>3.18</v>
      </c>
      <c r="Y4" s="203">
        <v>0</v>
      </c>
      <c r="Z4" s="203">
        <v>2.96</v>
      </c>
      <c r="AA4" s="203">
        <v>1.06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29.88</v>
      </c>
      <c r="AH4" s="203">
        <v>0</v>
      </c>
      <c r="AI4" s="203">
        <v>29.88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212.06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13.13</v>
      </c>
      <c r="E5" s="203">
        <v>0</v>
      </c>
      <c r="F5" s="203">
        <v>0</v>
      </c>
      <c r="G5" s="203">
        <v>21.14</v>
      </c>
      <c r="H5" s="203">
        <v>0</v>
      </c>
      <c r="I5" s="203">
        <v>0</v>
      </c>
      <c r="J5" s="203">
        <v>18.32</v>
      </c>
      <c r="K5" s="203">
        <v>0.24</v>
      </c>
      <c r="L5" s="203">
        <v>9.43</v>
      </c>
      <c r="M5" s="203">
        <v>2.25</v>
      </c>
      <c r="N5" s="203">
        <v>2.4900000000000002</v>
      </c>
      <c r="O5" s="203">
        <v>0</v>
      </c>
      <c r="P5" s="203">
        <v>0.38</v>
      </c>
      <c r="Q5" s="203">
        <v>0.54</v>
      </c>
      <c r="R5" s="203">
        <v>0.78</v>
      </c>
      <c r="S5" s="203">
        <v>0.3</v>
      </c>
      <c r="T5" s="203">
        <v>0</v>
      </c>
      <c r="U5" s="203">
        <v>8.6</v>
      </c>
      <c r="V5" s="203">
        <v>0.41</v>
      </c>
      <c r="W5" s="203">
        <v>0.59</v>
      </c>
      <c r="X5" s="203">
        <v>3.18</v>
      </c>
      <c r="Y5" s="203">
        <v>0</v>
      </c>
      <c r="Z5" s="203">
        <v>2.96</v>
      </c>
      <c r="AA5" s="203">
        <v>1.06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29.88</v>
      </c>
      <c r="AH5" s="203">
        <v>0</v>
      </c>
      <c r="AI5" s="203">
        <v>29.88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212.06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13.13</v>
      </c>
      <c r="E6" s="203">
        <v>0</v>
      </c>
      <c r="F6" s="203">
        <v>0</v>
      </c>
      <c r="G6" s="203">
        <v>21.14</v>
      </c>
      <c r="H6" s="203">
        <v>0</v>
      </c>
      <c r="I6" s="203">
        <v>0</v>
      </c>
      <c r="J6" s="203">
        <v>18.32</v>
      </c>
      <c r="K6" s="203">
        <v>0.2</v>
      </c>
      <c r="L6" s="203">
        <v>9.43</v>
      </c>
      <c r="M6" s="203">
        <v>2.25</v>
      </c>
      <c r="N6" s="203">
        <v>2.4900000000000002</v>
      </c>
      <c r="O6" s="203">
        <v>0</v>
      </c>
      <c r="P6" s="203">
        <v>0.38</v>
      </c>
      <c r="Q6" s="203">
        <v>0.54</v>
      </c>
      <c r="R6" s="203">
        <v>0.78</v>
      </c>
      <c r="S6" s="203">
        <v>0.3</v>
      </c>
      <c r="T6" s="203">
        <v>0</v>
      </c>
      <c r="U6" s="203">
        <v>8.6</v>
      </c>
      <c r="V6" s="203">
        <v>0.41</v>
      </c>
      <c r="W6" s="203">
        <v>0.59</v>
      </c>
      <c r="X6" s="203">
        <v>3.18</v>
      </c>
      <c r="Y6" s="203">
        <v>0</v>
      </c>
      <c r="Z6" s="203">
        <v>2.96</v>
      </c>
      <c r="AA6" s="203">
        <v>1.06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29.88</v>
      </c>
      <c r="AH6" s="203">
        <v>0</v>
      </c>
      <c r="AI6" s="203">
        <v>29.88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212.06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13.13</v>
      </c>
      <c r="E7" s="203">
        <v>0</v>
      </c>
      <c r="F7" s="203">
        <v>0</v>
      </c>
      <c r="G7" s="203">
        <v>21.14</v>
      </c>
      <c r="H7" s="203">
        <v>0</v>
      </c>
      <c r="I7" s="203">
        <v>0</v>
      </c>
      <c r="J7" s="203">
        <v>18.32</v>
      </c>
      <c r="K7" s="203">
        <v>0.2</v>
      </c>
      <c r="L7" s="203">
        <v>9.43</v>
      </c>
      <c r="M7" s="203">
        <v>2.25</v>
      </c>
      <c r="N7" s="203">
        <v>2.4900000000000002</v>
      </c>
      <c r="O7" s="203">
        <v>0</v>
      </c>
      <c r="P7" s="203">
        <v>0.38</v>
      </c>
      <c r="Q7" s="203">
        <v>0.54</v>
      </c>
      <c r="R7" s="203">
        <v>0.78</v>
      </c>
      <c r="S7" s="203">
        <v>0.3</v>
      </c>
      <c r="T7" s="203">
        <v>0</v>
      </c>
      <c r="U7" s="203">
        <v>8.6</v>
      </c>
      <c r="V7" s="203">
        <v>0.41</v>
      </c>
      <c r="W7" s="203">
        <v>0.59</v>
      </c>
      <c r="X7" s="203">
        <v>3.18</v>
      </c>
      <c r="Y7" s="203">
        <v>0</v>
      </c>
      <c r="Z7" s="203">
        <v>2.96</v>
      </c>
      <c r="AA7" s="203">
        <v>1.06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29.88</v>
      </c>
      <c r="AH7" s="203">
        <v>0</v>
      </c>
      <c r="AI7" s="203">
        <v>29.88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212.06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13.19</v>
      </c>
      <c r="E8" s="203">
        <v>0</v>
      </c>
      <c r="F8" s="203">
        <v>0</v>
      </c>
      <c r="G8" s="203">
        <v>21.14</v>
      </c>
      <c r="H8" s="203">
        <v>0</v>
      </c>
      <c r="I8" s="203">
        <v>0</v>
      </c>
      <c r="J8" s="203">
        <v>18.32</v>
      </c>
      <c r="K8" s="203">
        <v>0.21</v>
      </c>
      <c r="L8" s="203">
        <v>9.43</v>
      </c>
      <c r="M8" s="203">
        <v>2.25</v>
      </c>
      <c r="N8" s="203">
        <v>2.4900000000000002</v>
      </c>
      <c r="O8" s="203">
        <v>0</v>
      </c>
      <c r="P8" s="203">
        <v>0.38</v>
      </c>
      <c r="Q8" s="203">
        <v>0.54</v>
      </c>
      <c r="R8" s="203">
        <v>0.78</v>
      </c>
      <c r="S8" s="203">
        <v>0.3</v>
      </c>
      <c r="T8" s="203">
        <v>0</v>
      </c>
      <c r="U8" s="203">
        <v>8.6</v>
      </c>
      <c r="V8" s="203">
        <v>0.41</v>
      </c>
      <c r="W8" s="203">
        <v>0.59</v>
      </c>
      <c r="X8" s="203">
        <v>3.18</v>
      </c>
      <c r="Y8" s="203">
        <v>0</v>
      </c>
      <c r="Z8" s="203">
        <v>2.96</v>
      </c>
      <c r="AA8" s="203">
        <v>1.06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29.88</v>
      </c>
      <c r="AH8" s="203">
        <v>0</v>
      </c>
      <c r="AI8" s="203">
        <v>29.88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212.06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13.19</v>
      </c>
      <c r="E9" s="203">
        <v>0</v>
      </c>
      <c r="F9" s="203">
        <v>0</v>
      </c>
      <c r="G9" s="203">
        <v>21.14</v>
      </c>
      <c r="H9" s="203">
        <v>0</v>
      </c>
      <c r="I9" s="203">
        <v>0</v>
      </c>
      <c r="J9" s="203">
        <v>18.32</v>
      </c>
      <c r="K9" s="203">
        <v>0.21</v>
      </c>
      <c r="L9" s="203">
        <v>12.85</v>
      </c>
      <c r="M9" s="203">
        <v>2.25</v>
      </c>
      <c r="N9" s="203">
        <v>2.4900000000000002</v>
      </c>
      <c r="O9" s="203">
        <v>0</v>
      </c>
      <c r="P9" s="203">
        <v>0.38</v>
      </c>
      <c r="Q9" s="203">
        <v>0.54</v>
      </c>
      <c r="R9" s="203">
        <v>0.78</v>
      </c>
      <c r="S9" s="203">
        <v>0.3</v>
      </c>
      <c r="T9" s="203">
        <v>0</v>
      </c>
      <c r="U9" s="203">
        <v>8.6</v>
      </c>
      <c r="V9" s="203">
        <v>0.41</v>
      </c>
      <c r="W9" s="203">
        <v>0.59</v>
      </c>
      <c r="X9" s="203">
        <v>3.18</v>
      </c>
      <c r="Y9" s="203">
        <v>0</v>
      </c>
      <c r="Z9" s="203">
        <v>2.96</v>
      </c>
      <c r="AA9" s="203">
        <v>1.06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29.88</v>
      </c>
      <c r="AH9" s="203">
        <v>0</v>
      </c>
      <c r="AI9" s="203">
        <v>29.88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212.06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13.19</v>
      </c>
      <c r="E10" s="203">
        <v>0</v>
      </c>
      <c r="F10" s="203">
        <v>0</v>
      </c>
      <c r="G10" s="203">
        <v>21.14</v>
      </c>
      <c r="H10" s="203">
        <v>0</v>
      </c>
      <c r="I10" s="203">
        <v>0</v>
      </c>
      <c r="J10" s="203">
        <v>18.32</v>
      </c>
      <c r="K10" s="203">
        <v>0.21</v>
      </c>
      <c r="L10" s="203">
        <v>12.85</v>
      </c>
      <c r="M10" s="203">
        <v>2.25</v>
      </c>
      <c r="N10" s="203">
        <v>2.4900000000000002</v>
      </c>
      <c r="O10" s="203">
        <v>0</v>
      </c>
      <c r="P10" s="203">
        <v>0.38</v>
      </c>
      <c r="Q10" s="203">
        <v>0.54</v>
      </c>
      <c r="R10" s="203">
        <v>0.78</v>
      </c>
      <c r="S10" s="203">
        <v>0.3</v>
      </c>
      <c r="T10" s="203">
        <v>0</v>
      </c>
      <c r="U10" s="203">
        <v>8.6</v>
      </c>
      <c r="V10" s="203">
        <v>0.41</v>
      </c>
      <c r="W10" s="203">
        <v>0.59</v>
      </c>
      <c r="X10" s="203">
        <v>3.18</v>
      </c>
      <c r="Y10" s="203">
        <v>0</v>
      </c>
      <c r="Z10" s="203">
        <v>2.96</v>
      </c>
      <c r="AA10" s="203">
        <v>1.06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29.88</v>
      </c>
      <c r="AH10" s="203">
        <v>0</v>
      </c>
      <c r="AI10" s="203">
        <v>29.88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212.06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13.19</v>
      </c>
      <c r="E11" s="203">
        <v>0</v>
      </c>
      <c r="F11" s="203">
        <v>0</v>
      </c>
      <c r="G11" s="203">
        <v>21.14</v>
      </c>
      <c r="H11" s="203">
        <v>0</v>
      </c>
      <c r="I11" s="203">
        <v>0</v>
      </c>
      <c r="J11" s="203">
        <v>18.32</v>
      </c>
      <c r="K11" s="203">
        <v>4.5599999999999996</v>
      </c>
      <c r="L11" s="203">
        <v>98.75</v>
      </c>
      <c r="M11" s="203">
        <v>2.0299999999999998</v>
      </c>
      <c r="N11" s="203">
        <v>2.33</v>
      </c>
      <c r="O11" s="203">
        <v>0</v>
      </c>
      <c r="P11" s="203">
        <v>1.22</v>
      </c>
      <c r="Q11" s="203">
        <v>0.54</v>
      </c>
      <c r="R11" s="203">
        <v>0.5</v>
      </c>
      <c r="S11" s="203">
        <v>0.3</v>
      </c>
      <c r="T11" s="203">
        <v>0</v>
      </c>
      <c r="U11" s="203">
        <v>8.6</v>
      </c>
      <c r="V11" s="203">
        <v>0.41</v>
      </c>
      <c r="W11" s="203">
        <v>0.59</v>
      </c>
      <c r="X11" s="203">
        <v>3.18</v>
      </c>
      <c r="Y11" s="203">
        <v>0</v>
      </c>
      <c r="Z11" s="203">
        <v>2.96</v>
      </c>
      <c r="AA11" s="203">
        <v>1.06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29.88</v>
      </c>
      <c r="AH11" s="203">
        <v>0</v>
      </c>
      <c r="AI11" s="203">
        <v>29.88</v>
      </c>
      <c r="AJ11" s="203">
        <v>0</v>
      </c>
      <c r="AK11" s="203">
        <v>7.63</v>
      </c>
      <c r="AL11" s="203">
        <v>0</v>
      </c>
      <c r="AM11" s="203">
        <v>0</v>
      </c>
      <c r="AN11" s="203">
        <v>0</v>
      </c>
      <c r="AO11" s="203">
        <v>212.06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13.19</v>
      </c>
      <c r="E12" s="203">
        <v>0</v>
      </c>
      <c r="F12" s="203">
        <v>0</v>
      </c>
      <c r="G12" s="203">
        <v>21.14</v>
      </c>
      <c r="H12" s="203">
        <v>0</v>
      </c>
      <c r="I12" s="203">
        <v>0</v>
      </c>
      <c r="J12" s="203">
        <v>18.32</v>
      </c>
      <c r="K12" s="203">
        <v>4.5599999999999996</v>
      </c>
      <c r="L12" s="203">
        <v>185.32</v>
      </c>
      <c r="M12" s="203">
        <v>2.0299999999999998</v>
      </c>
      <c r="N12" s="203">
        <v>2.33</v>
      </c>
      <c r="O12" s="203">
        <v>0</v>
      </c>
      <c r="P12" s="203">
        <v>1.22</v>
      </c>
      <c r="Q12" s="203">
        <v>0.54</v>
      </c>
      <c r="R12" s="203">
        <v>0.5</v>
      </c>
      <c r="S12" s="203">
        <v>0.3</v>
      </c>
      <c r="T12" s="203">
        <v>0</v>
      </c>
      <c r="U12" s="203">
        <v>8.6</v>
      </c>
      <c r="V12" s="203">
        <v>0.41</v>
      </c>
      <c r="W12" s="203">
        <v>0.59</v>
      </c>
      <c r="X12" s="203">
        <v>3.18</v>
      </c>
      <c r="Y12" s="203">
        <v>0</v>
      </c>
      <c r="Z12" s="203">
        <v>2.96</v>
      </c>
      <c r="AA12" s="203">
        <v>1.06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29.88</v>
      </c>
      <c r="AH12" s="203">
        <v>0</v>
      </c>
      <c r="AI12" s="203">
        <v>29.88</v>
      </c>
      <c r="AJ12" s="203">
        <v>0</v>
      </c>
      <c r="AK12" s="203">
        <v>7.63</v>
      </c>
      <c r="AL12" s="203">
        <v>0</v>
      </c>
      <c r="AM12" s="203">
        <v>0</v>
      </c>
      <c r="AN12" s="203">
        <v>0</v>
      </c>
      <c r="AO12" s="203">
        <v>212.06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13.19</v>
      </c>
      <c r="E13" s="203">
        <v>0</v>
      </c>
      <c r="F13" s="203">
        <v>0</v>
      </c>
      <c r="G13" s="203">
        <v>21.14</v>
      </c>
      <c r="H13" s="203">
        <v>0</v>
      </c>
      <c r="I13" s="203">
        <v>0</v>
      </c>
      <c r="J13" s="203">
        <v>18.32</v>
      </c>
      <c r="K13" s="203">
        <v>4.5599999999999996</v>
      </c>
      <c r="L13" s="203">
        <v>264.2</v>
      </c>
      <c r="M13" s="203">
        <v>2.0299999999999998</v>
      </c>
      <c r="N13" s="203">
        <v>2.33</v>
      </c>
      <c r="O13" s="203">
        <v>0</v>
      </c>
      <c r="P13" s="203">
        <v>1.22</v>
      </c>
      <c r="Q13" s="203">
        <v>0.54</v>
      </c>
      <c r="R13" s="203">
        <v>0.5</v>
      </c>
      <c r="S13" s="203">
        <v>0.3</v>
      </c>
      <c r="T13" s="203">
        <v>0</v>
      </c>
      <c r="U13" s="203">
        <v>4.05</v>
      </c>
      <c r="V13" s="203">
        <v>0.41</v>
      </c>
      <c r="W13" s="203">
        <v>0.59</v>
      </c>
      <c r="X13" s="203">
        <v>3.18</v>
      </c>
      <c r="Y13" s="203">
        <v>0</v>
      </c>
      <c r="Z13" s="203">
        <v>2.96</v>
      </c>
      <c r="AA13" s="203">
        <v>1.06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29.88</v>
      </c>
      <c r="AH13" s="203">
        <v>0</v>
      </c>
      <c r="AI13" s="203">
        <v>29.88</v>
      </c>
      <c r="AJ13" s="203">
        <v>0</v>
      </c>
      <c r="AK13" s="203">
        <v>7.63</v>
      </c>
      <c r="AL13" s="203">
        <v>0</v>
      </c>
      <c r="AM13" s="203">
        <v>0</v>
      </c>
      <c r="AN13" s="203">
        <v>0</v>
      </c>
      <c r="AO13" s="203">
        <v>212.06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13.19</v>
      </c>
      <c r="E14" s="203">
        <v>0</v>
      </c>
      <c r="F14" s="203">
        <v>0</v>
      </c>
      <c r="G14" s="203">
        <v>21.14</v>
      </c>
      <c r="H14" s="203">
        <v>0</v>
      </c>
      <c r="I14" s="203">
        <v>0</v>
      </c>
      <c r="J14" s="203">
        <v>18.32</v>
      </c>
      <c r="K14" s="203">
        <v>4.5599999999999996</v>
      </c>
      <c r="L14" s="203">
        <v>264.2</v>
      </c>
      <c r="M14" s="203">
        <v>2.0299999999999998</v>
      </c>
      <c r="N14" s="203">
        <v>2.33</v>
      </c>
      <c r="O14" s="203">
        <v>0</v>
      </c>
      <c r="P14" s="203">
        <v>1.22</v>
      </c>
      <c r="Q14" s="203">
        <v>0.54</v>
      </c>
      <c r="R14" s="203">
        <v>0.5</v>
      </c>
      <c r="S14" s="203">
        <v>0.3</v>
      </c>
      <c r="T14" s="203">
        <v>0</v>
      </c>
      <c r="U14" s="203">
        <v>4.05</v>
      </c>
      <c r="V14" s="203">
        <v>0.41</v>
      </c>
      <c r="W14" s="203">
        <v>0.59</v>
      </c>
      <c r="X14" s="203">
        <v>3.18</v>
      </c>
      <c r="Y14" s="203">
        <v>0</v>
      </c>
      <c r="Z14" s="203">
        <v>2.96</v>
      </c>
      <c r="AA14" s="203">
        <v>1.06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29.88</v>
      </c>
      <c r="AH14" s="203">
        <v>0</v>
      </c>
      <c r="AI14" s="203">
        <v>29.88</v>
      </c>
      <c r="AJ14" s="203">
        <v>0</v>
      </c>
      <c r="AK14" s="203">
        <v>7.63</v>
      </c>
      <c r="AL14" s="203">
        <v>0</v>
      </c>
      <c r="AM14" s="203">
        <v>0</v>
      </c>
      <c r="AN14" s="203">
        <v>0</v>
      </c>
      <c r="AO14" s="203">
        <v>212.06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13.26</v>
      </c>
      <c r="E15" s="203">
        <v>0</v>
      </c>
      <c r="F15" s="203">
        <v>0</v>
      </c>
      <c r="G15" s="203">
        <v>21.14</v>
      </c>
      <c r="H15" s="203">
        <v>0</v>
      </c>
      <c r="I15" s="203">
        <v>0</v>
      </c>
      <c r="J15" s="203">
        <v>18.32</v>
      </c>
      <c r="K15" s="203">
        <v>4.5599999999999996</v>
      </c>
      <c r="L15" s="203">
        <v>264.19</v>
      </c>
      <c r="M15" s="203">
        <v>2.0299999999999998</v>
      </c>
      <c r="N15" s="203">
        <v>2.33</v>
      </c>
      <c r="O15" s="203">
        <v>0</v>
      </c>
      <c r="P15" s="203">
        <v>1.22</v>
      </c>
      <c r="Q15" s="203">
        <v>0.54</v>
      </c>
      <c r="R15" s="203">
        <v>0.5</v>
      </c>
      <c r="S15" s="203">
        <v>0.3</v>
      </c>
      <c r="T15" s="203">
        <v>0</v>
      </c>
      <c r="U15" s="203">
        <v>4.05</v>
      </c>
      <c r="V15" s="203">
        <v>0.41</v>
      </c>
      <c r="W15" s="203">
        <v>0.59</v>
      </c>
      <c r="X15" s="203">
        <v>3.18</v>
      </c>
      <c r="Y15" s="203">
        <v>0</v>
      </c>
      <c r="Z15" s="203">
        <v>2.96</v>
      </c>
      <c r="AA15" s="203">
        <v>1.06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29.88</v>
      </c>
      <c r="AH15" s="203">
        <v>0</v>
      </c>
      <c r="AI15" s="203">
        <v>29.88</v>
      </c>
      <c r="AJ15" s="203">
        <v>0</v>
      </c>
      <c r="AK15" s="203">
        <v>7.63</v>
      </c>
      <c r="AL15" s="203">
        <v>0</v>
      </c>
      <c r="AM15" s="203">
        <v>0</v>
      </c>
      <c r="AN15" s="203">
        <v>0</v>
      </c>
      <c r="AO15" s="203">
        <v>212.06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13.36</v>
      </c>
      <c r="E16" s="203">
        <v>0</v>
      </c>
      <c r="F16" s="203">
        <v>0</v>
      </c>
      <c r="G16" s="203">
        <v>21.14</v>
      </c>
      <c r="H16" s="203">
        <v>0</v>
      </c>
      <c r="I16" s="203">
        <v>0</v>
      </c>
      <c r="J16" s="203">
        <v>18.32</v>
      </c>
      <c r="K16" s="203">
        <v>4.5599999999999996</v>
      </c>
      <c r="L16" s="203">
        <v>264.19</v>
      </c>
      <c r="M16" s="203">
        <v>2.0299999999999998</v>
      </c>
      <c r="N16" s="203">
        <v>2.33</v>
      </c>
      <c r="O16" s="203">
        <v>0</v>
      </c>
      <c r="P16" s="203">
        <v>1.22</v>
      </c>
      <c r="Q16" s="203">
        <v>0.54</v>
      </c>
      <c r="R16" s="203">
        <v>0.5</v>
      </c>
      <c r="S16" s="203">
        <v>0.3</v>
      </c>
      <c r="T16" s="203">
        <v>0</v>
      </c>
      <c r="U16" s="203">
        <v>4.05</v>
      </c>
      <c r="V16" s="203">
        <v>0.41</v>
      </c>
      <c r="W16" s="203">
        <v>0.59</v>
      </c>
      <c r="X16" s="203">
        <v>3.18</v>
      </c>
      <c r="Y16" s="203">
        <v>0</v>
      </c>
      <c r="Z16" s="203">
        <v>2.96</v>
      </c>
      <c r="AA16" s="203">
        <v>1.06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29.88</v>
      </c>
      <c r="AH16" s="203">
        <v>0</v>
      </c>
      <c r="AI16" s="203">
        <v>29.88</v>
      </c>
      <c r="AJ16" s="203">
        <v>0</v>
      </c>
      <c r="AK16" s="203">
        <v>7.63</v>
      </c>
      <c r="AL16" s="203">
        <v>0</v>
      </c>
      <c r="AM16" s="203">
        <v>0</v>
      </c>
      <c r="AN16" s="203">
        <v>0</v>
      </c>
      <c r="AO16" s="203">
        <v>212.06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13.36</v>
      </c>
      <c r="E17" s="203">
        <v>0</v>
      </c>
      <c r="F17" s="203">
        <v>0</v>
      </c>
      <c r="G17" s="203">
        <v>21.14</v>
      </c>
      <c r="H17" s="203">
        <v>0</v>
      </c>
      <c r="I17" s="203">
        <v>0</v>
      </c>
      <c r="J17" s="203">
        <v>18.32</v>
      </c>
      <c r="K17" s="203">
        <v>4.5599999999999996</v>
      </c>
      <c r="L17" s="203">
        <v>264.19</v>
      </c>
      <c r="M17" s="203">
        <v>2.0299999999999998</v>
      </c>
      <c r="N17" s="203">
        <v>2.33</v>
      </c>
      <c r="O17" s="203">
        <v>0</v>
      </c>
      <c r="P17" s="203">
        <v>1.49</v>
      </c>
      <c r="Q17" s="203">
        <v>0.54</v>
      </c>
      <c r="R17" s="203">
        <v>0.5</v>
      </c>
      <c r="S17" s="203">
        <v>0.3</v>
      </c>
      <c r="T17" s="203">
        <v>0</v>
      </c>
      <c r="U17" s="203">
        <v>4.05</v>
      </c>
      <c r="V17" s="203">
        <v>0.41</v>
      </c>
      <c r="W17" s="203">
        <v>0.59</v>
      </c>
      <c r="X17" s="203">
        <v>3.18</v>
      </c>
      <c r="Y17" s="203">
        <v>0</v>
      </c>
      <c r="Z17" s="203">
        <v>2.96</v>
      </c>
      <c r="AA17" s="203">
        <v>1.06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29.88</v>
      </c>
      <c r="AH17" s="203">
        <v>0</v>
      </c>
      <c r="AI17" s="203">
        <v>29.88</v>
      </c>
      <c r="AJ17" s="203">
        <v>0</v>
      </c>
      <c r="AK17" s="203">
        <v>7.63</v>
      </c>
      <c r="AL17" s="203">
        <v>0</v>
      </c>
      <c r="AM17" s="203">
        <v>0</v>
      </c>
      <c r="AN17" s="203">
        <v>0</v>
      </c>
      <c r="AO17" s="203">
        <v>212.06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13.36</v>
      </c>
      <c r="E18" s="203">
        <v>0</v>
      </c>
      <c r="F18" s="203">
        <v>0</v>
      </c>
      <c r="G18" s="203">
        <v>21.14</v>
      </c>
      <c r="H18" s="203">
        <v>0</v>
      </c>
      <c r="I18" s="203">
        <v>0</v>
      </c>
      <c r="J18" s="203">
        <v>18.32</v>
      </c>
      <c r="K18" s="203">
        <v>4.5599999999999996</v>
      </c>
      <c r="L18" s="203">
        <v>264.19</v>
      </c>
      <c r="M18" s="203">
        <v>2.0299999999999998</v>
      </c>
      <c r="N18" s="203">
        <v>2.33</v>
      </c>
      <c r="O18" s="203">
        <v>0</v>
      </c>
      <c r="P18" s="203">
        <v>1.49</v>
      </c>
      <c r="Q18" s="203">
        <v>0.54</v>
      </c>
      <c r="R18" s="203">
        <v>0.5</v>
      </c>
      <c r="S18" s="203">
        <v>0.3</v>
      </c>
      <c r="T18" s="203">
        <v>0</v>
      </c>
      <c r="U18" s="203">
        <v>4.05</v>
      </c>
      <c r="V18" s="203">
        <v>0.41</v>
      </c>
      <c r="W18" s="203">
        <v>0.59</v>
      </c>
      <c r="X18" s="203">
        <v>3.18</v>
      </c>
      <c r="Y18" s="203">
        <v>0</v>
      </c>
      <c r="Z18" s="203">
        <v>2.96</v>
      </c>
      <c r="AA18" s="203">
        <v>1.06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29.88</v>
      </c>
      <c r="AH18" s="203">
        <v>0</v>
      </c>
      <c r="AI18" s="203">
        <v>29.88</v>
      </c>
      <c r="AJ18" s="203">
        <v>0</v>
      </c>
      <c r="AK18" s="203">
        <v>7.63</v>
      </c>
      <c r="AL18" s="203">
        <v>0</v>
      </c>
      <c r="AM18" s="203">
        <v>0</v>
      </c>
      <c r="AN18" s="203">
        <v>0</v>
      </c>
      <c r="AO18" s="203">
        <v>212.06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13.36</v>
      </c>
      <c r="E19" s="203">
        <v>0</v>
      </c>
      <c r="F19" s="203">
        <v>0</v>
      </c>
      <c r="G19" s="203">
        <v>21.14</v>
      </c>
      <c r="H19" s="203">
        <v>0</v>
      </c>
      <c r="I19" s="203">
        <v>0</v>
      </c>
      <c r="J19" s="203">
        <v>18.32</v>
      </c>
      <c r="K19" s="203">
        <v>4.5599999999999996</v>
      </c>
      <c r="L19" s="203">
        <v>264.19</v>
      </c>
      <c r="M19" s="203">
        <v>2.0299999999999998</v>
      </c>
      <c r="N19" s="203">
        <v>2.33</v>
      </c>
      <c r="O19" s="203">
        <v>0</v>
      </c>
      <c r="P19" s="203">
        <v>1.49</v>
      </c>
      <c r="Q19" s="203">
        <v>0.54</v>
      </c>
      <c r="R19" s="203">
        <v>0.5</v>
      </c>
      <c r="S19" s="203">
        <v>0.3</v>
      </c>
      <c r="T19" s="203">
        <v>0</v>
      </c>
      <c r="U19" s="203">
        <v>4.05</v>
      </c>
      <c r="V19" s="203">
        <v>0.41</v>
      </c>
      <c r="W19" s="203">
        <v>0.59</v>
      </c>
      <c r="X19" s="203">
        <v>3.18</v>
      </c>
      <c r="Y19" s="203">
        <v>0</v>
      </c>
      <c r="Z19" s="203">
        <v>2.96</v>
      </c>
      <c r="AA19" s="203">
        <v>1.06</v>
      </c>
      <c r="AB19" s="203">
        <v>0</v>
      </c>
      <c r="AC19" s="203">
        <v>11.7</v>
      </c>
      <c r="AD19" s="203">
        <v>0</v>
      </c>
      <c r="AE19" s="203">
        <v>0</v>
      </c>
      <c r="AF19" s="203">
        <v>0</v>
      </c>
      <c r="AG19" s="203">
        <v>29.88</v>
      </c>
      <c r="AH19" s="203">
        <v>0</v>
      </c>
      <c r="AI19" s="203">
        <v>29.88</v>
      </c>
      <c r="AJ19" s="203">
        <v>0</v>
      </c>
      <c r="AK19" s="203">
        <v>7.63</v>
      </c>
      <c r="AL19" s="203">
        <v>0</v>
      </c>
      <c r="AM19" s="203">
        <v>0</v>
      </c>
      <c r="AN19" s="203">
        <v>0</v>
      </c>
      <c r="AO19" s="203">
        <v>212.06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13.36</v>
      </c>
      <c r="E20" s="203">
        <v>0</v>
      </c>
      <c r="F20" s="203">
        <v>0</v>
      </c>
      <c r="G20" s="203">
        <v>21.14</v>
      </c>
      <c r="H20" s="203">
        <v>0</v>
      </c>
      <c r="I20" s="203">
        <v>0</v>
      </c>
      <c r="J20" s="203">
        <v>18.32</v>
      </c>
      <c r="K20" s="203">
        <v>4.5599999999999996</v>
      </c>
      <c r="L20" s="203">
        <v>264.19</v>
      </c>
      <c r="M20" s="203">
        <v>2.0299999999999998</v>
      </c>
      <c r="N20" s="203">
        <v>2.33</v>
      </c>
      <c r="O20" s="203">
        <v>0</v>
      </c>
      <c r="P20" s="203">
        <v>1.49</v>
      </c>
      <c r="Q20" s="203">
        <v>0.54</v>
      </c>
      <c r="R20" s="203">
        <v>0.5</v>
      </c>
      <c r="S20" s="203">
        <v>0.3</v>
      </c>
      <c r="T20" s="203">
        <v>0</v>
      </c>
      <c r="U20" s="203">
        <v>4.05</v>
      </c>
      <c r="V20" s="203">
        <v>0.41</v>
      </c>
      <c r="W20" s="203">
        <v>0.59</v>
      </c>
      <c r="X20" s="203">
        <v>3.18</v>
      </c>
      <c r="Y20" s="203">
        <v>0</v>
      </c>
      <c r="Z20" s="203">
        <v>2.96</v>
      </c>
      <c r="AA20" s="203">
        <v>1.06</v>
      </c>
      <c r="AB20" s="203">
        <v>0</v>
      </c>
      <c r="AC20" s="203">
        <v>11.7</v>
      </c>
      <c r="AD20" s="203">
        <v>0</v>
      </c>
      <c r="AE20" s="203">
        <v>0</v>
      </c>
      <c r="AF20" s="203">
        <v>0</v>
      </c>
      <c r="AG20" s="203">
        <v>29.88</v>
      </c>
      <c r="AH20" s="203">
        <v>0</v>
      </c>
      <c r="AI20" s="203">
        <v>29.88</v>
      </c>
      <c r="AJ20" s="203">
        <v>0</v>
      </c>
      <c r="AK20" s="203">
        <v>7.63</v>
      </c>
      <c r="AL20" s="203">
        <v>0</v>
      </c>
      <c r="AM20" s="203">
        <v>0</v>
      </c>
      <c r="AN20" s="203">
        <v>0</v>
      </c>
      <c r="AO20" s="203">
        <v>212.06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13.36</v>
      </c>
      <c r="E21" s="203">
        <v>0</v>
      </c>
      <c r="F21" s="203">
        <v>0</v>
      </c>
      <c r="G21" s="203">
        <v>21.14</v>
      </c>
      <c r="H21" s="203">
        <v>0</v>
      </c>
      <c r="I21" s="203">
        <v>0</v>
      </c>
      <c r="J21" s="203">
        <v>18.32</v>
      </c>
      <c r="K21" s="203">
        <v>5.05</v>
      </c>
      <c r="L21" s="203">
        <v>264.2</v>
      </c>
      <c r="M21" s="203">
        <v>2.0299999999999998</v>
      </c>
      <c r="N21" s="203">
        <v>2.33</v>
      </c>
      <c r="O21" s="203">
        <v>0</v>
      </c>
      <c r="P21" s="203">
        <v>1.49</v>
      </c>
      <c r="Q21" s="203">
        <v>0.54</v>
      </c>
      <c r="R21" s="203">
        <v>0.5</v>
      </c>
      <c r="S21" s="203">
        <v>0.3</v>
      </c>
      <c r="T21" s="203">
        <v>0</v>
      </c>
      <c r="U21" s="203">
        <v>4.05</v>
      </c>
      <c r="V21" s="203">
        <v>0.41</v>
      </c>
      <c r="W21" s="203">
        <v>0.59</v>
      </c>
      <c r="X21" s="203">
        <v>3.18</v>
      </c>
      <c r="Y21" s="203">
        <v>0</v>
      </c>
      <c r="Z21" s="203">
        <v>2.96</v>
      </c>
      <c r="AA21" s="203">
        <v>1.06</v>
      </c>
      <c r="AB21" s="203">
        <v>0</v>
      </c>
      <c r="AC21" s="203">
        <v>11.7</v>
      </c>
      <c r="AD21" s="203">
        <v>0</v>
      </c>
      <c r="AE21" s="203">
        <v>0</v>
      </c>
      <c r="AF21" s="203">
        <v>0</v>
      </c>
      <c r="AG21" s="203">
        <v>29.88</v>
      </c>
      <c r="AH21" s="203">
        <v>0</v>
      </c>
      <c r="AI21" s="203">
        <v>29.88</v>
      </c>
      <c r="AJ21" s="203">
        <v>0</v>
      </c>
      <c r="AK21" s="203">
        <v>7.63</v>
      </c>
      <c r="AL21" s="203">
        <v>0</v>
      </c>
      <c r="AM21" s="203">
        <v>0</v>
      </c>
      <c r="AN21" s="203">
        <v>0</v>
      </c>
      <c r="AO21" s="203">
        <v>212.06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13.36</v>
      </c>
      <c r="E22" s="203">
        <v>0</v>
      </c>
      <c r="F22" s="203">
        <v>0</v>
      </c>
      <c r="G22" s="203">
        <v>21.14</v>
      </c>
      <c r="H22" s="203">
        <v>0</v>
      </c>
      <c r="I22" s="203">
        <v>0</v>
      </c>
      <c r="J22" s="203">
        <v>18.32</v>
      </c>
      <c r="K22" s="203">
        <v>4.5599999999999996</v>
      </c>
      <c r="L22" s="203">
        <v>264.2</v>
      </c>
      <c r="M22" s="203">
        <v>2.0299999999999998</v>
      </c>
      <c r="N22" s="203">
        <v>2.33</v>
      </c>
      <c r="O22" s="203">
        <v>0</v>
      </c>
      <c r="P22" s="203">
        <v>1.49</v>
      </c>
      <c r="Q22" s="203">
        <v>0.54</v>
      </c>
      <c r="R22" s="203">
        <v>0.5</v>
      </c>
      <c r="S22" s="203">
        <v>0.3</v>
      </c>
      <c r="T22" s="203">
        <v>0</v>
      </c>
      <c r="U22" s="203">
        <v>4.05</v>
      </c>
      <c r="V22" s="203">
        <v>0.41</v>
      </c>
      <c r="W22" s="203">
        <v>0.59</v>
      </c>
      <c r="X22" s="203">
        <v>3.18</v>
      </c>
      <c r="Y22" s="203">
        <v>0</v>
      </c>
      <c r="Z22" s="203">
        <v>2.96</v>
      </c>
      <c r="AA22" s="203">
        <v>1.06</v>
      </c>
      <c r="AB22" s="203">
        <v>0</v>
      </c>
      <c r="AC22" s="203">
        <v>11.7</v>
      </c>
      <c r="AD22" s="203">
        <v>0</v>
      </c>
      <c r="AE22" s="203">
        <v>0</v>
      </c>
      <c r="AF22" s="203">
        <v>0</v>
      </c>
      <c r="AG22" s="203">
        <v>29.88</v>
      </c>
      <c r="AH22" s="203">
        <v>0</v>
      </c>
      <c r="AI22" s="203">
        <v>29.88</v>
      </c>
      <c r="AJ22" s="203">
        <v>0</v>
      </c>
      <c r="AK22" s="203">
        <v>7.63</v>
      </c>
      <c r="AL22" s="203">
        <v>0</v>
      </c>
      <c r="AM22" s="203">
        <v>0</v>
      </c>
      <c r="AN22" s="203">
        <v>0</v>
      </c>
      <c r="AO22" s="203">
        <v>212.06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13.36</v>
      </c>
      <c r="E23" s="203">
        <v>0</v>
      </c>
      <c r="F23" s="203">
        <v>0</v>
      </c>
      <c r="G23" s="203">
        <v>21.14</v>
      </c>
      <c r="H23" s="203">
        <v>0</v>
      </c>
      <c r="I23" s="203">
        <v>0</v>
      </c>
      <c r="J23" s="203">
        <v>18.32</v>
      </c>
      <c r="K23" s="203">
        <v>4.5599999999999996</v>
      </c>
      <c r="L23" s="203">
        <v>264.2</v>
      </c>
      <c r="M23" s="203">
        <v>2.0299999999999998</v>
      </c>
      <c r="N23" s="203">
        <v>2.33</v>
      </c>
      <c r="O23" s="203">
        <v>0</v>
      </c>
      <c r="P23" s="203">
        <v>1.49</v>
      </c>
      <c r="Q23" s="203">
        <v>0.54</v>
      </c>
      <c r="R23" s="203">
        <v>0.5</v>
      </c>
      <c r="S23" s="203">
        <v>0.3</v>
      </c>
      <c r="T23" s="203">
        <v>0</v>
      </c>
      <c r="U23" s="203">
        <v>4.05</v>
      </c>
      <c r="V23" s="203">
        <v>0.41</v>
      </c>
      <c r="W23" s="203">
        <v>0.59</v>
      </c>
      <c r="X23" s="203">
        <v>3.18</v>
      </c>
      <c r="Y23" s="203">
        <v>0</v>
      </c>
      <c r="Z23" s="203">
        <v>2.96</v>
      </c>
      <c r="AA23" s="203">
        <v>1.06</v>
      </c>
      <c r="AB23" s="203">
        <v>0</v>
      </c>
      <c r="AC23" s="203">
        <v>11.7</v>
      </c>
      <c r="AD23" s="203">
        <v>0</v>
      </c>
      <c r="AE23" s="203">
        <v>0</v>
      </c>
      <c r="AF23" s="203">
        <v>0</v>
      </c>
      <c r="AG23" s="203">
        <v>29.88</v>
      </c>
      <c r="AH23" s="203">
        <v>0</v>
      </c>
      <c r="AI23" s="203">
        <v>29.88</v>
      </c>
      <c r="AJ23" s="203">
        <v>0</v>
      </c>
      <c r="AK23" s="203">
        <v>7.63</v>
      </c>
      <c r="AL23" s="203">
        <v>0</v>
      </c>
      <c r="AM23" s="203">
        <v>0</v>
      </c>
      <c r="AN23" s="203">
        <v>0</v>
      </c>
      <c r="AO23" s="203">
        <v>212.06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13.36</v>
      </c>
      <c r="E24" s="203">
        <v>0</v>
      </c>
      <c r="F24" s="203">
        <v>0</v>
      </c>
      <c r="G24" s="203">
        <v>21.14</v>
      </c>
      <c r="H24" s="203">
        <v>0</v>
      </c>
      <c r="I24" s="203">
        <v>0</v>
      </c>
      <c r="J24" s="203">
        <v>18.32</v>
      </c>
      <c r="K24" s="203">
        <v>4.5599999999999996</v>
      </c>
      <c r="L24" s="203">
        <v>185.32</v>
      </c>
      <c r="M24" s="203">
        <v>2.0299999999999998</v>
      </c>
      <c r="N24" s="203">
        <v>2.33</v>
      </c>
      <c r="O24" s="203">
        <v>0</v>
      </c>
      <c r="P24" s="203">
        <v>1.49</v>
      </c>
      <c r="Q24" s="203">
        <v>0.54</v>
      </c>
      <c r="R24" s="203">
        <v>0.5</v>
      </c>
      <c r="S24" s="203">
        <v>0.3</v>
      </c>
      <c r="T24" s="203">
        <v>0</v>
      </c>
      <c r="U24" s="203">
        <v>4.05</v>
      </c>
      <c r="V24" s="203">
        <v>0.41</v>
      </c>
      <c r="W24" s="203">
        <v>0.59</v>
      </c>
      <c r="X24" s="203">
        <v>3.18</v>
      </c>
      <c r="Y24" s="203">
        <v>0</v>
      </c>
      <c r="Z24" s="203">
        <v>2.96</v>
      </c>
      <c r="AA24" s="203">
        <v>1.06</v>
      </c>
      <c r="AB24" s="203">
        <v>0</v>
      </c>
      <c r="AC24" s="203">
        <v>11.7</v>
      </c>
      <c r="AD24" s="203">
        <v>0</v>
      </c>
      <c r="AE24" s="203">
        <v>0</v>
      </c>
      <c r="AF24" s="203">
        <v>0</v>
      </c>
      <c r="AG24" s="203">
        <v>29.88</v>
      </c>
      <c r="AH24" s="203">
        <v>0</v>
      </c>
      <c r="AI24" s="203">
        <v>29.88</v>
      </c>
      <c r="AJ24" s="203">
        <v>0</v>
      </c>
      <c r="AK24" s="203">
        <v>7.63</v>
      </c>
      <c r="AL24" s="203">
        <v>0</v>
      </c>
      <c r="AM24" s="203">
        <v>0</v>
      </c>
      <c r="AN24" s="203">
        <v>0</v>
      </c>
      <c r="AO24" s="203">
        <v>212.06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13.36</v>
      </c>
      <c r="E25" s="203">
        <v>0</v>
      </c>
      <c r="F25" s="203">
        <v>0</v>
      </c>
      <c r="G25" s="203">
        <v>21.14</v>
      </c>
      <c r="H25" s="203">
        <v>0</v>
      </c>
      <c r="I25" s="203">
        <v>0</v>
      </c>
      <c r="J25" s="203">
        <v>18.32</v>
      </c>
      <c r="K25" s="203">
        <v>4.5599999999999996</v>
      </c>
      <c r="L25" s="203">
        <v>98.75</v>
      </c>
      <c r="M25" s="203">
        <v>2.0299999999999998</v>
      </c>
      <c r="N25" s="203">
        <v>2.33</v>
      </c>
      <c r="O25" s="203">
        <v>0</v>
      </c>
      <c r="P25" s="203">
        <v>1.49</v>
      </c>
      <c r="Q25" s="203">
        <v>0.54</v>
      </c>
      <c r="R25" s="203">
        <v>0.5</v>
      </c>
      <c r="S25" s="203">
        <v>0.3</v>
      </c>
      <c r="T25" s="203">
        <v>0</v>
      </c>
      <c r="U25" s="203">
        <v>4.05</v>
      </c>
      <c r="V25" s="203">
        <v>0.41</v>
      </c>
      <c r="W25" s="203">
        <v>0.59</v>
      </c>
      <c r="X25" s="203">
        <v>3.18</v>
      </c>
      <c r="Y25" s="203">
        <v>0</v>
      </c>
      <c r="Z25" s="203">
        <v>2.96</v>
      </c>
      <c r="AA25" s="203">
        <v>1.06</v>
      </c>
      <c r="AB25" s="203">
        <v>0</v>
      </c>
      <c r="AC25" s="203">
        <v>11.7</v>
      </c>
      <c r="AD25" s="203">
        <v>0</v>
      </c>
      <c r="AE25" s="203">
        <v>0</v>
      </c>
      <c r="AF25" s="203">
        <v>0</v>
      </c>
      <c r="AG25" s="203">
        <v>29.88</v>
      </c>
      <c r="AH25" s="203">
        <v>0</v>
      </c>
      <c r="AI25" s="203">
        <v>29.88</v>
      </c>
      <c r="AJ25" s="203">
        <v>0</v>
      </c>
      <c r="AK25" s="203">
        <v>7.63</v>
      </c>
      <c r="AL25" s="203">
        <v>0</v>
      </c>
      <c r="AM25" s="203">
        <v>0</v>
      </c>
      <c r="AN25" s="203">
        <v>0</v>
      </c>
      <c r="AO25" s="203">
        <v>212.06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13.36</v>
      </c>
      <c r="E26" s="203">
        <v>0</v>
      </c>
      <c r="F26" s="203">
        <v>0</v>
      </c>
      <c r="G26" s="203">
        <v>21.14</v>
      </c>
      <c r="H26" s="203">
        <v>0</v>
      </c>
      <c r="I26" s="203">
        <v>0</v>
      </c>
      <c r="J26" s="203">
        <v>18.32</v>
      </c>
      <c r="K26" s="203">
        <v>4.5599999999999996</v>
      </c>
      <c r="L26" s="203">
        <v>16.149999999999999</v>
      </c>
      <c r="M26" s="203">
        <v>2.0299999999999998</v>
      </c>
      <c r="N26" s="203">
        <v>2.33</v>
      </c>
      <c r="O26" s="203">
        <v>0</v>
      </c>
      <c r="P26" s="203">
        <v>1.49</v>
      </c>
      <c r="Q26" s="203">
        <v>0.54</v>
      </c>
      <c r="R26" s="203">
        <v>0.5</v>
      </c>
      <c r="S26" s="203">
        <v>0.3</v>
      </c>
      <c r="T26" s="203">
        <v>0</v>
      </c>
      <c r="U26" s="203">
        <v>4.05</v>
      </c>
      <c r="V26" s="203">
        <v>0.41</v>
      </c>
      <c r="W26" s="203">
        <v>0.59</v>
      </c>
      <c r="X26" s="203">
        <v>3.18</v>
      </c>
      <c r="Y26" s="203">
        <v>0</v>
      </c>
      <c r="Z26" s="203">
        <v>2.96</v>
      </c>
      <c r="AA26" s="203">
        <v>1.06</v>
      </c>
      <c r="AB26" s="203">
        <v>0</v>
      </c>
      <c r="AC26" s="203">
        <v>11.7</v>
      </c>
      <c r="AD26" s="203">
        <v>0</v>
      </c>
      <c r="AE26" s="203">
        <v>0</v>
      </c>
      <c r="AF26" s="203">
        <v>0</v>
      </c>
      <c r="AG26" s="203">
        <v>29.88</v>
      </c>
      <c r="AH26" s="203">
        <v>0</v>
      </c>
      <c r="AI26" s="203">
        <v>29.88</v>
      </c>
      <c r="AJ26" s="203">
        <v>0</v>
      </c>
      <c r="AK26" s="203">
        <v>7.63</v>
      </c>
      <c r="AL26" s="203">
        <v>0</v>
      </c>
      <c r="AM26" s="203">
        <v>0</v>
      </c>
      <c r="AN26" s="203">
        <v>0</v>
      </c>
      <c r="AO26" s="203">
        <v>212.06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13.36</v>
      </c>
      <c r="E27" s="203">
        <v>0</v>
      </c>
      <c r="F27" s="203">
        <v>0</v>
      </c>
      <c r="G27" s="203">
        <v>21.14</v>
      </c>
      <c r="H27" s="203">
        <v>0</v>
      </c>
      <c r="I27" s="203">
        <v>0</v>
      </c>
      <c r="J27" s="203">
        <v>18.32</v>
      </c>
      <c r="K27" s="203">
        <v>0</v>
      </c>
      <c r="L27" s="203">
        <v>16.149999999999999</v>
      </c>
      <c r="M27" s="203">
        <v>2.0299999999999998</v>
      </c>
      <c r="N27" s="203">
        <v>2.33</v>
      </c>
      <c r="O27" s="203">
        <v>0</v>
      </c>
      <c r="P27" s="203">
        <v>1.49</v>
      </c>
      <c r="Q27" s="203">
        <v>0.54</v>
      </c>
      <c r="R27" s="203">
        <v>0.5</v>
      </c>
      <c r="S27" s="203">
        <v>0.3</v>
      </c>
      <c r="T27" s="203">
        <v>0</v>
      </c>
      <c r="U27" s="203">
        <v>4.05</v>
      </c>
      <c r="V27" s="203">
        <v>0.41</v>
      </c>
      <c r="W27" s="203">
        <v>0.59</v>
      </c>
      <c r="X27" s="203">
        <v>3.18</v>
      </c>
      <c r="Y27" s="203">
        <v>0</v>
      </c>
      <c r="Z27" s="203">
        <v>2.96</v>
      </c>
      <c r="AA27" s="203">
        <v>1.06</v>
      </c>
      <c r="AB27" s="203">
        <v>0</v>
      </c>
      <c r="AC27" s="203">
        <v>11.7</v>
      </c>
      <c r="AD27" s="203">
        <v>0</v>
      </c>
      <c r="AE27" s="203">
        <v>0</v>
      </c>
      <c r="AF27" s="203">
        <v>0</v>
      </c>
      <c r="AG27" s="203">
        <v>29.88</v>
      </c>
      <c r="AH27" s="203">
        <v>0</v>
      </c>
      <c r="AI27" s="203">
        <v>29.88</v>
      </c>
      <c r="AJ27" s="203">
        <v>0</v>
      </c>
      <c r="AK27" s="203">
        <v>9.2899999999999991</v>
      </c>
      <c r="AL27" s="203">
        <v>0</v>
      </c>
      <c r="AM27" s="203">
        <v>0</v>
      </c>
      <c r="AN27" s="203">
        <v>0</v>
      </c>
      <c r="AO27" s="203">
        <v>212.06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13.36</v>
      </c>
      <c r="E28" s="203">
        <v>0</v>
      </c>
      <c r="F28" s="203">
        <v>0</v>
      </c>
      <c r="G28" s="203">
        <v>21.14</v>
      </c>
      <c r="H28" s="203">
        <v>0</v>
      </c>
      <c r="I28" s="203">
        <v>0</v>
      </c>
      <c r="J28" s="203">
        <v>18.32</v>
      </c>
      <c r="K28" s="203">
        <v>0</v>
      </c>
      <c r="L28" s="203">
        <v>16</v>
      </c>
      <c r="M28" s="203">
        <v>2.0299999999999998</v>
      </c>
      <c r="N28" s="203">
        <v>2.33</v>
      </c>
      <c r="O28" s="203">
        <v>0</v>
      </c>
      <c r="P28" s="203">
        <v>1.49</v>
      </c>
      <c r="Q28" s="203">
        <v>0.54</v>
      </c>
      <c r="R28" s="203">
        <v>0.5</v>
      </c>
      <c r="S28" s="203">
        <v>0.3</v>
      </c>
      <c r="T28" s="203">
        <v>0</v>
      </c>
      <c r="U28" s="203">
        <v>4.05</v>
      </c>
      <c r="V28" s="203">
        <v>0.41</v>
      </c>
      <c r="W28" s="203">
        <v>0.59</v>
      </c>
      <c r="X28" s="203">
        <v>3.18</v>
      </c>
      <c r="Y28" s="203">
        <v>0</v>
      </c>
      <c r="Z28" s="203">
        <v>2.96</v>
      </c>
      <c r="AA28" s="203">
        <v>1.06</v>
      </c>
      <c r="AB28" s="203">
        <v>0</v>
      </c>
      <c r="AC28" s="203">
        <v>11.7</v>
      </c>
      <c r="AD28" s="203">
        <v>0</v>
      </c>
      <c r="AE28" s="203">
        <v>0</v>
      </c>
      <c r="AF28" s="203">
        <v>0</v>
      </c>
      <c r="AG28" s="203">
        <v>29.88</v>
      </c>
      <c r="AH28" s="203">
        <v>0</v>
      </c>
      <c r="AI28" s="203">
        <v>29.88</v>
      </c>
      <c r="AJ28" s="203">
        <v>0</v>
      </c>
      <c r="AK28" s="203">
        <v>9.2899999999999991</v>
      </c>
      <c r="AL28" s="203">
        <v>0</v>
      </c>
      <c r="AM28" s="203">
        <v>0</v>
      </c>
      <c r="AN28" s="203">
        <v>0</v>
      </c>
      <c r="AO28" s="203">
        <v>212.06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13.36</v>
      </c>
      <c r="E29" s="203">
        <v>0</v>
      </c>
      <c r="F29" s="203">
        <v>0</v>
      </c>
      <c r="G29" s="203">
        <v>21.14</v>
      </c>
      <c r="H29" s="203">
        <v>0</v>
      </c>
      <c r="I29" s="203">
        <v>0</v>
      </c>
      <c r="J29" s="203">
        <v>18.32</v>
      </c>
      <c r="K29" s="203">
        <v>0</v>
      </c>
      <c r="L29" s="203">
        <v>14.94</v>
      </c>
      <c r="M29" s="203">
        <v>2.0299999999999998</v>
      </c>
      <c r="N29" s="203">
        <v>2.33</v>
      </c>
      <c r="O29" s="203">
        <v>0</v>
      </c>
      <c r="P29" s="203">
        <v>1.49</v>
      </c>
      <c r="Q29" s="203">
        <v>0.54</v>
      </c>
      <c r="R29" s="203">
        <v>0.5</v>
      </c>
      <c r="S29" s="203">
        <v>0.3</v>
      </c>
      <c r="T29" s="203">
        <v>0</v>
      </c>
      <c r="U29" s="203">
        <v>4.05</v>
      </c>
      <c r="V29" s="203">
        <v>0.41</v>
      </c>
      <c r="W29" s="203">
        <v>0.59</v>
      </c>
      <c r="X29" s="203">
        <v>3.18</v>
      </c>
      <c r="Y29" s="203">
        <v>0</v>
      </c>
      <c r="Z29" s="203">
        <v>2.96</v>
      </c>
      <c r="AA29" s="203">
        <v>1.06</v>
      </c>
      <c r="AB29" s="203">
        <v>0</v>
      </c>
      <c r="AC29" s="203">
        <v>11.7</v>
      </c>
      <c r="AD29" s="203">
        <v>0</v>
      </c>
      <c r="AE29" s="203">
        <v>0</v>
      </c>
      <c r="AF29" s="203">
        <v>0</v>
      </c>
      <c r="AG29" s="203">
        <v>29.88</v>
      </c>
      <c r="AH29" s="203">
        <v>0</v>
      </c>
      <c r="AI29" s="203">
        <v>29.88</v>
      </c>
      <c r="AJ29" s="203">
        <v>0</v>
      </c>
      <c r="AK29" s="203">
        <v>9.2899999999999991</v>
      </c>
      <c r="AL29" s="203">
        <v>0</v>
      </c>
      <c r="AM29" s="203">
        <v>0</v>
      </c>
      <c r="AN29" s="203">
        <v>0</v>
      </c>
      <c r="AO29" s="203">
        <v>212.06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13.36</v>
      </c>
      <c r="E30" s="203">
        <v>0</v>
      </c>
      <c r="F30" s="203">
        <v>0</v>
      </c>
      <c r="G30" s="203">
        <v>21.14</v>
      </c>
      <c r="H30" s="203">
        <v>0</v>
      </c>
      <c r="I30" s="203">
        <v>0</v>
      </c>
      <c r="J30" s="203">
        <v>18.32</v>
      </c>
      <c r="K30" s="203">
        <v>2.96</v>
      </c>
      <c r="L30" s="203">
        <v>133.30000000000001</v>
      </c>
      <c r="M30" s="203">
        <v>0.95</v>
      </c>
      <c r="N30" s="203">
        <v>2.33</v>
      </c>
      <c r="O30" s="203">
        <v>0</v>
      </c>
      <c r="P30" s="203">
        <v>1.49</v>
      </c>
      <c r="Q30" s="203">
        <v>0.54</v>
      </c>
      <c r="R30" s="203">
        <v>0.5</v>
      </c>
      <c r="S30" s="203">
        <v>0.3</v>
      </c>
      <c r="T30" s="203">
        <v>0</v>
      </c>
      <c r="U30" s="203">
        <v>4.05</v>
      </c>
      <c r="V30" s="203">
        <v>0.41</v>
      </c>
      <c r="W30" s="203">
        <v>0.59</v>
      </c>
      <c r="X30" s="203">
        <v>3.18</v>
      </c>
      <c r="Y30" s="203">
        <v>0</v>
      </c>
      <c r="Z30" s="203">
        <v>2.96</v>
      </c>
      <c r="AA30" s="203">
        <v>1.06</v>
      </c>
      <c r="AB30" s="203">
        <v>0</v>
      </c>
      <c r="AC30" s="203">
        <v>11.7</v>
      </c>
      <c r="AD30" s="203">
        <v>0</v>
      </c>
      <c r="AE30" s="203">
        <v>0</v>
      </c>
      <c r="AF30" s="203">
        <v>0</v>
      </c>
      <c r="AG30" s="203">
        <v>29.88</v>
      </c>
      <c r="AH30" s="203">
        <v>0</v>
      </c>
      <c r="AI30" s="203">
        <v>29.88</v>
      </c>
      <c r="AJ30" s="203">
        <v>0</v>
      </c>
      <c r="AK30" s="203">
        <v>9.2899999999999991</v>
      </c>
      <c r="AL30" s="203">
        <v>0</v>
      </c>
      <c r="AM30" s="203">
        <v>0</v>
      </c>
      <c r="AN30" s="203">
        <v>0</v>
      </c>
      <c r="AO30" s="203">
        <v>212.06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13.29</v>
      </c>
      <c r="E31" s="203">
        <v>0</v>
      </c>
      <c r="F31" s="203">
        <v>0</v>
      </c>
      <c r="G31" s="203">
        <v>21.14</v>
      </c>
      <c r="H31" s="203">
        <v>0</v>
      </c>
      <c r="I31" s="203">
        <v>0</v>
      </c>
      <c r="J31" s="203">
        <v>18.32</v>
      </c>
      <c r="K31" s="203">
        <v>4.5599999999999996</v>
      </c>
      <c r="L31" s="203">
        <v>234.4</v>
      </c>
      <c r="M31" s="203">
        <v>2.0299999999999998</v>
      </c>
      <c r="N31" s="203">
        <v>2.33</v>
      </c>
      <c r="O31" s="203">
        <v>0</v>
      </c>
      <c r="P31" s="203">
        <v>1.49</v>
      </c>
      <c r="Q31" s="203">
        <v>0.54</v>
      </c>
      <c r="R31" s="203">
        <v>0.5</v>
      </c>
      <c r="S31" s="203">
        <v>0.3</v>
      </c>
      <c r="T31" s="203">
        <v>0</v>
      </c>
      <c r="U31" s="203">
        <v>4.05</v>
      </c>
      <c r="V31" s="203">
        <v>0.41</v>
      </c>
      <c r="W31" s="203">
        <v>0.59</v>
      </c>
      <c r="X31" s="203">
        <v>3.18</v>
      </c>
      <c r="Y31" s="203">
        <v>0</v>
      </c>
      <c r="Z31" s="203">
        <v>2.96</v>
      </c>
      <c r="AA31" s="203">
        <v>1.06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29.88</v>
      </c>
      <c r="AH31" s="203">
        <v>0</v>
      </c>
      <c r="AI31" s="203">
        <v>29.88</v>
      </c>
      <c r="AJ31" s="203">
        <v>0</v>
      </c>
      <c r="AK31" s="203">
        <v>9.2899999999999991</v>
      </c>
      <c r="AL31" s="203">
        <v>0</v>
      </c>
      <c r="AM31" s="203">
        <v>0</v>
      </c>
      <c r="AN31" s="203">
        <v>0</v>
      </c>
      <c r="AO31" s="203">
        <v>212.06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13.29</v>
      </c>
      <c r="E32" s="203">
        <v>0</v>
      </c>
      <c r="F32" s="203">
        <v>0</v>
      </c>
      <c r="G32" s="203">
        <v>21.14</v>
      </c>
      <c r="H32" s="203">
        <v>0</v>
      </c>
      <c r="I32" s="203">
        <v>0</v>
      </c>
      <c r="J32" s="203">
        <v>18.32</v>
      </c>
      <c r="K32" s="203">
        <v>3.86</v>
      </c>
      <c r="L32" s="203">
        <v>263.19</v>
      </c>
      <c r="M32" s="203">
        <v>2.0299999999999998</v>
      </c>
      <c r="N32" s="203">
        <v>2.33</v>
      </c>
      <c r="O32" s="203">
        <v>0</v>
      </c>
      <c r="P32" s="203">
        <v>1.49</v>
      </c>
      <c r="Q32" s="203">
        <v>0.62</v>
      </c>
      <c r="R32" s="203">
        <v>0.49</v>
      </c>
      <c r="S32" s="203">
        <v>0.39</v>
      </c>
      <c r="T32" s="203">
        <v>0</v>
      </c>
      <c r="U32" s="203">
        <v>4.05</v>
      </c>
      <c r="V32" s="203">
        <v>0.41</v>
      </c>
      <c r="W32" s="203">
        <v>0.59</v>
      </c>
      <c r="X32" s="203">
        <v>3.18</v>
      </c>
      <c r="Y32" s="203">
        <v>0</v>
      </c>
      <c r="Z32" s="203">
        <v>2.96</v>
      </c>
      <c r="AA32" s="203">
        <v>1.05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29.88</v>
      </c>
      <c r="AH32" s="203">
        <v>0</v>
      </c>
      <c r="AI32" s="203">
        <v>29.88</v>
      </c>
      <c r="AJ32" s="203">
        <v>0</v>
      </c>
      <c r="AK32" s="203">
        <v>9.2899999999999991</v>
      </c>
      <c r="AL32" s="203">
        <v>0</v>
      </c>
      <c r="AM32" s="203">
        <v>0</v>
      </c>
      <c r="AN32" s="203">
        <v>0</v>
      </c>
      <c r="AO32" s="203">
        <v>212.06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13.29</v>
      </c>
      <c r="E33" s="203">
        <v>0</v>
      </c>
      <c r="F33" s="203">
        <v>0</v>
      </c>
      <c r="G33" s="203">
        <v>21.14</v>
      </c>
      <c r="H33" s="203">
        <v>0</v>
      </c>
      <c r="I33" s="203">
        <v>0</v>
      </c>
      <c r="J33" s="203">
        <v>18.32</v>
      </c>
      <c r="K33" s="203">
        <v>7.43</v>
      </c>
      <c r="L33" s="203">
        <v>269.57</v>
      </c>
      <c r="M33" s="203">
        <v>2.0299999999999998</v>
      </c>
      <c r="N33" s="203">
        <v>2.33</v>
      </c>
      <c r="O33" s="203">
        <v>0</v>
      </c>
      <c r="P33" s="203">
        <v>1.49</v>
      </c>
      <c r="Q33" s="203">
        <v>3.5</v>
      </c>
      <c r="R33" s="203">
        <v>7.23</v>
      </c>
      <c r="S33" s="203">
        <v>4.24</v>
      </c>
      <c r="T33" s="203">
        <v>0</v>
      </c>
      <c r="U33" s="203">
        <v>4.05</v>
      </c>
      <c r="V33" s="203">
        <v>2.08</v>
      </c>
      <c r="W33" s="203">
        <v>7.24</v>
      </c>
      <c r="X33" s="203">
        <v>24.34</v>
      </c>
      <c r="Y33" s="203">
        <v>0</v>
      </c>
      <c r="Z33" s="203">
        <v>39.21</v>
      </c>
      <c r="AA33" s="203">
        <v>14.2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29.88</v>
      </c>
      <c r="AH33" s="203">
        <v>0</v>
      </c>
      <c r="AI33" s="203">
        <v>29.88</v>
      </c>
      <c r="AJ33" s="203">
        <v>0</v>
      </c>
      <c r="AK33" s="203">
        <v>7.63</v>
      </c>
      <c r="AL33" s="203">
        <v>0</v>
      </c>
      <c r="AM33" s="203">
        <v>0</v>
      </c>
      <c r="AN33" s="203">
        <v>0</v>
      </c>
      <c r="AO33" s="203">
        <v>212.06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13.29</v>
      </c>
      <c r="E34" s="203">
        <v>0</v>
      </c>
      <c r="F34" s="203">
        <v>0</v>
      </c>
      <c r="G34" s="203">
        <v>21.14</v>
      </c>
      <c r="H34" s="203">
        <v>0</v>
      </c>
      <c r="I34" s="203">
        <v>0</v>
      </c>
      <c r="J34" s="203">
        <v>18.32</v>
      </c>
      <c r="K34" s="203">
        <v>7.43</v>
      </c>
      <c r="L34" s="203">
        <v>269.57</v>
      </c>
      <c r="M34" s="203">
        <v>2.0299999999999998</v>
      </c>
      <c r="N34" s="203">
        <v>2.33</v>
      </c>
      <c r="O34" s="203">
        <v>0</v>
      </c>
      <c r="P34" s="203">
        <v>1.49</v>
      </c>
      <c r="Q34" s="203">
        <v>3.5</v>
      </c>
      <c r="R34" s="203">
        <v>7.23</v>
      </c>
      <c r="S34" s="203">
        <v>4.24</v>
      </c>
      <c r="T34" s="203">
        <v>0</v>
      </c>
      <c r="U34" s="203">
        <v>4.05</v>
      </c>
      <c r="V34" s="203">
        <v>2.34</v>
      </c>
      <c r="W34" s="203">
        <v>7.33</v>
      </c>
      <c r="X34" s="203">
        <v>24.34</v>
      </c>
      <c r="Y34" s="203">
        <v>0</v>
      </c>
      <c r="Z34" s="203">
        <v>39.21</v>
      </c>
      <c r="AA34" s="203">
        <v>14.2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29.88</v>
      </c>
      <c r="AH34" s="203">
        <v>0</v>
      </c>
      <c r="AI34" s="203">
        <v>29.88</v>
      </c>
      <c r="AJ34" s="203">
        <v>0</v>
      </c>
      <c r="AK34" s="203">
        <v>7.63</v>
      </c>
      <c r="AL34" s="203">
        <v>0</v>
      </c>
      <c r="AM34" s="203">
        <v>0</v>
      </c>
      <c r="AN34" s="203">
        <v>0</v>
      </c>
      <c r="AO34" s="203">
        <v>212.06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13.29</v>
      </c>
      <c r="E35" s="203">
        <v>0</v>
      </c>
      <c r="F35" s="203">
        <v>0</v>
      </c>
      <c r="G35" s="203">
        <v>21.14</v>
      </c>
      <c r="H35" s="203">
        <v>0</v>
      </c>
      <c r="I35" s="203">
        <v>0</v>
      </c>
      <c r="J35" s="203">
        <v>18.32</v>
      </c>
      <c r="K35" s="203">
        <v>5.66</v>
      </c>
      <c r="L35" s="203">
        <v>269.57</v>
      </c>
      <c r="M35" s="203">
        <v>2.0299999999999998</v>
      </c>
      <c r="N35" s="203">
        <v>2.33</v>
      </c>
      <c r="O35" s="203">
        <v>0</v>
      </c>
      <c r="P35" s="203">
        <v>1.49</v>
      </c>
      <c r="Q35" s="203">
        <v>2.91</v>
      </c>
      <c r="R35" s="203">
        <v>6.37</v>
      </c>
      <c r="S35" s="203">
        <v>4.0599999999999996</v>
      </c>
      <c r="T35" s="203">
        <v>0</v>
      </c>
      <c r="U35" s="203">
        <v>4.1399999999999997</v>
      </c>
      <c r="V35" s="203">
        <v>2.2599999999999998</v>
      </c>
      <c r="W35" s="203">
        <v>7.33</v>
      </c>
      <c r="X35" s="203">
        <v>24.34</v>
      </c>
      <c r="Y35" s="203">
        <v>0</v>
      </c>
      <c r="Z35" s="203">
        <v>39.21</v>
      </c>
      <c r="AA35" s="203">
        <v>14.2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29.88</v>
      </c>
      <c r="AH35" s="203">
        <v>0</v>
      </c>
      <c r="AI35" s="203">
        <v>29.88</v>
      </c>
      <c r="AJ35" s="203">
        <v>0</v>
      </c>
      <c r="AK35" s="203">
        <v>7.63</v>
      </c>
      <c r="AL35" s="203">
        <v>0</v>
      </c>
      <c r="AM35" s="203">
        <v>0</v>
      </c>
      <c r="AN35" s="203">
        <v>0</v>
      </c>
      <c r="AO35" s="203">
        <v>212.06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13.29</v>
      </c>
      <c r="E36" s="203">
        <v>0</v>
      </c>
      <c r="F36" s="203">
        <v>0</v>
      </c>
      <c r="G36" s="203">
        <v>21.14</v>
      </c>
      <c r="H36" s="203">
        <v>0</v>
      </c>
      <c r="I36" s="203">
        <v>0</v>
      </c>
      <c r="J36" s="203">
        <v>18.32</v>
      </c>
      <c r="K36" s="203">
        <v>7.43</v>
      </c>
      <c r="L36" s="203">
        <v>269.57</v>
      </c>
      <c r="M36" s="203">
        <v>2.0299999999999998</v>
      </c>
      <c r="N36" s="203">
        <v>2.33</v>
      </c>
      <c r="O36" s="203">
        <v>0</v>
      </c>
      <c r="P36" s="203">
        <v>1.49</v>
      </c>
      <c r="Q36" s="203">
        <v>2.91</v>
      </c>
      <c r="R36" s="203">
        <v>6.37</v>
      </c>
      <c r="S36" s="203">
        <v>4.0599999999999996</v>
      </c>
      <c r="T36" s="203">
        <v>0</v>
      </c>
      <c r="U36" s="203">
        <v>4.08</v>
      </c>
      <c r="V36" s="203">
        <v>2.2599999999999998</v>
      </c>
      <c r="W36" s="203">
        <v>7.33</v>
      </c>
      <c r="X36" s="203">
        <v>24.34</v>
      </c>
      <c r="Y36" s="203">
        <v>0</v>
      </c>
      <c r="Z36" s="203">
        <v>39.21</v>
      </c>
      <c r="AA36" s="203">
        <v>14.2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29.88</v>
      </c>
      <c r="AH36" s="203">
        <v>0</v>
      </c>
      <c r="AI36" s="203">
        <v>29.88</v>
      </c>
      <c r="AJ36" s="203">
        <v>0</v>
      </c>
      <c r="AK36" s="203">
        <v>7.63</v>
      </c>
      <c r="AL36" s="203">
        <v>0</v>
      </c>
      <c r="AM36" s="203">
        <v>0</v>
      </c>
      <c r="AN36" s="203">
        <v>0</v>
      </c>
      <c r="AO36" s="203">
        <v>212.06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13.29</v>
      </c>
      <c r="E37" s="203">
        <v>0</v>
      </c>
      <c r="F37" s="203">
        <v>0</v>
      </c>
      <c r="G37" s="203">
        <v>21.14</v>
      </c>
      <c r="H37" s="203">
        <v>0</v>
      </c>
      <c r="I37" s="203">
        <v>0</v>
      </c>
      <c r="J37" s="203">
        <v>18.32</v>
      </c>
      <c r="K37" s="203">
        <v>7.43</v>
      </c>
      <c r="L37" s="203">
        <v>269.57</v>
      </c>
      <c r="M37" s="203">
        <v>2.0299999999999998</v>
      </c>
      <c r="N37" s="203">
        <v>2.33</v>
      </c>
      <c r="O37" s="203">
        <v>0</v>
      </c>
      <c r="P37" s="203">
        <v>1.49</v>
      </c>
      <c r="Q37" s="203">
        <v>2.91</v>
      </c>
      <c r="R37" s="203">
        <v>6.37</v>
      </c>
      <c r="S37" s="203">
        <v>4.0599999999999996</v>
      </c>
      <c r="T37" s="203">
        <v>0</v>
      </c>
      <c r="U37" s="203">
        <v>4.08</v>
      </c>
      <c r="V37" s="203">
        <v>2.2599999999999998</v>
      </c>
      <c r="W37" s="203">
        <v>7.33</v>
      </c>
      <c r="X37" s="203">
        <v>24.34</v>
      </c>
      <c r="Y37" s="203">
        <v>0</v>
      </c>
      <c r="Z37" s="203">
        <v>39.21</v>
      </c>
      <c r="AA37" s="203">
        <v>14.2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29.88</v>
      </c>
      <c r="AH37" s="203">
        <v>0</v>
      </c>
      <c r="AI37" s="203">
        <v>29.88</v>
      </c>
      <c r="AJ37" s="203">
        <v>0</v>
      </c>
      <c r="AK37" s="203">
        <v>7.63</v>
      </c>
      <c r="AL37" s="203">
        <v>0</v>
      </c>
      <c r="AM37" s="203">
        <v>0</v>
      </c>
      <c r="AN37" s="203">
        <v>0</v>
      </c>
      <c r="AO37" s="203">
        <v>212.06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13.29</v>
      </c>
      <c r="E38" s="203">
        <v>0</v>
      </c>
      <c r="F38" s="203">
        <v>0</v>
      </c>
      <c r="G38" s="203">
        <v>21.14</v>
      </c>
      <c r="H38" s="203">
        <v>0</v>
      </c>
      <c r="I38" s="203">
        <v>0</v>
      </c>
      <c r="J38" s="203">
        <v>18.32</v>
      </c>
      <c r="K38" s="203">
        <v>7.43</v>
      </c>
      <c r="L38" s="203">
        <v>269.57</v>
      </c>
      <c r="M38" s="203">
        <v>2.0299999999999998</v>
      </c>
      <c r="N38" s="203">
        <v>2.33</v>
      </c>
      <c r="O38" s="203">
        <v>0</v>
      </c>
      <c r="P38" s="203">
        <v>1.49</v>
      </c>
      <c r="Q38" s="203">
        <v>2.91</v>
      </c>
      <c r="R38" s="203">
        <v>6.37</v>
      </c>
      <c r="S38" s="203">
        <v>4.0599999999999996</v>
      </c>
      <c r="T38" s="203">
        <v>0</v>
      </c>
      <c r="U38" s="203">
        <v>4.08</v>
      </c>
      <c r="V38" s="203">
        <v>2.2599999999999998</v>
      </c>
      <c r="W38" s="203">
        <v>7.33</v>
      </c>
      <c r="X38" s="203">
        <v>24.34</v>
      </c>
      <c r="Y38" s="203">
        <v>0</v>
      </c>
      <c r="Z38" s="203">
        <v>39.21</v>
      </c>
      <c r="AA38" s="203">
        <v>14.2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29.88</v>
      </c>
      <c r="AH38" s="203">
        <v>0</v>
      </c>
      <c r="AI38" s="203">
        <v>29.88</v>
      </c>
      <c r="AJ38" s="203">
        <v>0</v>
      </c>
      <c r="AK38" s="203">
        <v>7.63</v>
      </c>
      <c r="AL38" s="203">
        <v>0</v>
      </c>
      <c r="AM38" s="203">
        <v>0</v>
      </c>
      <c r="AN38" s="203">
        <v>0</v>
      </c>
      <c r="AO38" s="203">
        <v>212.06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13.29</v>
      </c>
      <c r="E39" s="203">
        <v>0</v>
      </c>
      <c r="F39" s="203">
        <v>0</v>
      </c>
      <c r="G39" s="203">
        <v>21.14</v>
      </c>
      <c r="H39" s="203">
        <v>0</v>
      </c>
      <c r="I39" s="203">
        <v>0</v>
      </c>
      <c r="J39" s="203">
        <v>18.32</v>
      </c>
      <c r="K39" s="203">
        <v>7.43</v>
      </c>
      <c r="L39" s="203">
        <v>269.57</v>
      </c>
      <c r="M39" s="203">
        <v>2.25</v>
      </c>
      <c r="N39" s="203">
        <v>2.76</v>
      </c>
      <c r="O39" s="203">
        <v>0</v>
      </c>
      <c r="P39" s="203">
        <v>1.52</v>
      </c>
      <c r="Q39" s="203">
        <v>2.91</v>
      </c>
      <c r="R39" s="203">
        <v>6.37</v>
      </c>
      <c r="S39" s="203">
        <v>3.37</v>
      </c>
      <c r="T39" s="203">
        <v>0</v>
      </c>
      <c r="U39" s="203">
        <v>4.08</v>
      </c>
      <c r="V39" s="203">
        <v>2.2599999999999998</v>
      </c>
      <c r="W39" s="203">
        <v>7.33</v>
      </c>
      <c r="X39" s="203">
        <v>24.34</v>
      </c>
      <c r="Y39" s="203">
        <v>0</v>
      </c>
      <c r="Z39" s="203">
        <v>39.21</v>
      </c>
      <c r="AA39" s="203">
        <v>14.2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29.88</v>
      </c>
      <c r="AH39" s="203">
        <v>0</v>
      </c>
      <c r="AI39" s="203">
        <v>29.88</v>
      </c>
      <c r="AJ39" s="203">
        <v>0</v>
      </c>
      <c r="AK39" s="203">
        <v>6.54</v>
      </c>
      <c r="AL39" s="203">
        <v>0</v>
      </c>
      <c r="AM39" s="203">
        <v>0</v>
      </c>
      <c r="AN39" s="203">
        <v>0</v>
      </c>
      <c r="AO39" s="203">
        <v>208.8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13.29</v>
      </c>
      <c r="E40" s="203">
        <v>0</v>
      </c>
      <c r="F40" s="203">
        <v>0</v>
      </c>
      <c r="G40" s="203">
        <v>21.14</v>
      </c>
      <c r="H40" s="203">
        <v>0</v>
      </c>
      <c r="I40" s="203">
        <v>0</v>
      </c>
      <c r="J40" s="203">
        <v>18.32</v>
      </c>
      <c r="K40" s="203">
        <v>7.43</v>
      </c>
      <c r="L40" s="203">
        <v>269.57</v>
      </c>
      <c r="M40" s="203">
        <v>2.25</v>
      </c>
      <c r="N40" s="203">
        <v>2.76</v>
      </c>
      <c r="O40" s="203">
        <v>0</v>
      </c>
      <c r="P40" s="203">
        <v>4.37</v>
      </c>
      <c r="Q40" s="203">
        <v>2.91</v>
      </c>
      <c r="R40" s="203">
        <v>6.37</v>
      </c>
      <c r="S40" s="203">
        <v>3.37</v>
      </c>
      <c r="T40" s="203">
        <v>0</v>
      </c>
      <c r="U40" s="203">
        <v>4.08</v>
      </c>
      <c r="V40" s="203">
        <v>2.2599999999999998</v>
      </c>
      <c r="W40" s="203">
        <v>7.33</v>
      </c>
      <c r="X40" s="203">
        <v>24.34</v>
      </c>
      <c r="Y40" s="203">
        <v>0</v>
      </c>
      <c r="Z40" s="203">
        <v>39.21</v>
      </c>
      <c r="AA40" s="203">
        <v>14.2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29.88</v>
      </c>
      <c r="AH40" s="203">
        <v>0</v>
      </c>
      <c r="AI40" s="203">
        <v>29.88</v>
      </c>
      <c r="AJ40" s="203">
        <v>0</v>
      </c>
      <c r="AK40" s="203">
        <v>6.54</v>
      </c>
      <c r="AL40" s="203">
        <v>0</v>
      </c>
      <c r="AM40" s="203">
        <v>0</v>
      </c>
      <c r="AN40" s="203">
        <v>0</v>
      </c>
      <c r="AO40" s="203">
        <v>208.8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13.26</v>
      </c>
      <c r="E41" s="203">
        <v>0</v>
      </c>
      <c r="F41" s="203">
        <v>0</v>
      </c>
      <c r="G41" s="203">
        <v>21.14</v>
      </c>
      <c r="H41" s="203">
        <v>0</v>
      </c>
      <c r="I41" s="203">
        <v>0</v>
      </c>
      <c r="J41" s="203">
        <v>18.32</v>
      </c>
      <c r="K41" s="203">
        <v>7.43</v>
      </c>
      <c r="L41" s="203">
        <v>269.57</v>
      </c>
      <c r="M41" s="203">
        <v>2.25</v>
      </c>
      <c r="N41" s="203">
        <v>2.76</v>
      </c>
      <c r="O41" s="203">
        <v>0</v>
      </c>
      <c r="P41" s="203">
        <v>4.37</v>
      </c>
      <c r="Q41" s="203">
        <v>2.91</v>
      </c>
      <c r="R41" s="203">
        <v>6.37</v>
      </c>
      <c r="S41" s="203">
        <v>3.37</v>
      </c>
      <c r="T41" s="203">
        <v>0</v>
      </c>
      <c r="U41" s="203">
        <v>4.08</v>
      </c>
      <c r="V41" s="203">
        <v>2.2599999999999998</v>
      </c>
      <c r="W41" s="203">
        <v>7.33</v>
      </c>
      <c r="X41" s="203">
        <v>24.34</v>
      </c>
      <c r="Y41" s="203">
        <v>0</v>
      </c>
      <c r="Z41" s="203">
        <v>39.21</v>
      </c>
      <c r="AA41" s="203">
        <v>14.2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29.88</v>
      </c>
      <c r="AH41" s="203">
        <v>0</v>
      </c>
      <c r="AI41" s="203">
        <v>29.88</v>
      </c>
      <c r="AJ41" s="203">
        <v>0</v>
      </c>
      <c r="AK41" s="203">
        <v>6.54</v>
      </c>
      <c r="AL41" s="203">
        <v>0</v>
      </c>
      <c r="AM41" s="203">
        <v>0</v>
      </c>
      <c r="AN41" s="203">
        <v>0</v>
      </c>
      <c r="AO41" s="203">
        <v>208.8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13.26</v>
      </c>
      <c r="E42" s="203">
        <v>0</v>
      </c>
      <c r="F42" s="203">
        <v>0</v>
      </c>
      <c r="G42" s="203">
        <v>21.14</v>
      </c>
      <c r="H42" s="203">
        <v>0</v>
      </c>
      <c r="I42" s="203">
        <v>0</v>
      </c>
      <c r="J42" s="203">
        <v>18.32</v>
      </c>
      <c r="K42" s="203">
        <v>7.43</v>
      </c>
      <c r="L42" s="203">
        <v>269.57</v>
      </c>
      <c r="M42" s="203">
        <v>2.25</v>
      </c>
      <c r="N42" s="203">
        <v>2.76</v>
      </c>
      <c r="O42" s="203">
        <v>0</v>
      </c>
      <c r="P42" s="203">
        <v>4.37</v>
      </c>
      <c r="Q42" s="203">
        <v>2.91</v>
      </c>
      <c r="R42" s="203">
        <v>6.37</v>
      </c>
      <c r="S42" s="203">
        <v>3.37</v>
      </c>
      <c r="T42" s="203">
        <v>0</v>
      </c>
      <c r="U42" s="203">
        <v>4.08</v>
      </c>
      <c r="V42" s="203">
        <v>2.2599999999999998</v>
      </c>
      <c r="W42" s="203">
        <v>7.33</v>
      </c>
      <c r="X42" s="203">
        <v>24.34</v>
      </c>
      <c r="Y42" s="203">
        <v>0</v>
      </c>
      <c r="Z42" s="203">
        <v>39.21</v>
      </c>
      <c r="AA42" s="203">
        <v>14.2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29.88</v>
      </c>
      <c r="AH42" s="203">
        <v>0</v>
      </c>
      <c r="AI42" s="203">
        <v>29.88</v>
      </c>
      <c r="AJ42" s="203">
        <v>0</v>
      </c>
      <c r="AK42" s="203">
        <v>6.54</v>
      </c>
      <c r="AL42" s="203">
        <v>0</v>
      </c>
      <c r="AM42" s="203">
        <v>0</v>
      </c>
      <c r="AN42" s="203">
        <v>0</v>
      </c>
      <c r="AO42" s="203">
        <v>208.8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13.13</v>
      </c>
      <c r="E43" s="203">
        <v>0</v>
      </c>
      <c r="F43" s="203">
        <v>0</v>
      </c>
      <c r="G43" s="203">
        <v>21.14</v>
      </c>
      <c r="H43" s="203">
        <v>0</v>
      </c>
      <c r="I43" s="203">
        <v>0</v>
      </c>
      <c r="J43" s="203">
        <v>18.32</v>
      </c>
      <c r="K43" s="203">
        <v>7.43</v>
      </c>
      <c r="L43" s="203">
        <v>269.57</v>
      </c>
      <c r="M43" s="203">
        <v>2.25</v>
      </c>
      <c r="N43" s="203">
        <v>2.76</v>
      </c>
      <c r="O43" s="203">
        <v>0</v>
      </c>
      <c r="P43" s="203">
        <v>4.37</v>
      </c>
      <c r="Q43" s="203">
        <v>2.91</v>
      </c>
      <c r="R43" s="203">
        <v>6</v>
      </c>
      <c r="S43" s="203">
        <v>3.35</v>
      </c>
      <c r="T43" s="203">
        <v>0</v>
      </c>
      <c r="U43" s="203">
        <v>4.08</v>
      </c>
      <c r="V43" s="203">
        <v>2.2599999999999998</v>
      </c>
      <c r="W43" s="203">
        <v>7.33</v>
      </c>
      <c r="X43" s="203">
        <v>24.34</v>
      </c>
      <c r="Y43" s="203">
        <v>0</v>
      </c>
      <c r="Z43" s="203">
        <v>39.21</v>
      </c>
      <c r="AA43" s="203">
        <v>14.2</v>
      </c>
      <c r="AB43" s="203">
        <v>0</v>
      </c>
      <c r="AC43" s="203">
        <v>12.14</v>
      </c>
      <c r="AD43" s="203">
        <v>0</v>
      </c>
      <c r="AE43" s="203">
        <v>0</v>
      </c>
      <c r="AF43" s="203">
        <v>0</v>
      </c>
      <c r="AG43" s="203">
        <v>29.88</v>
      </c>
      <c r="AH43" s="203">
        <v>0</v>
      </c>
      <c r="AI43" s="203">
        <v>29.88</v>
      </c>
      <c r="AJ43" s="203">
        <v>0</v>
      </c>
      <c r="AK43" s="203">
        <v>6.54</v>
      </c>
      <c r="AL43" s="203">
        <v>0</v>
      </c>
      <c r="AM43" s="203">
        <v>0</v>
      </c>
      <c r="AN43" s="203">
        <v>0</v>
      </c>
      <c r="AO43" s="203">
        <v>208.8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13.13</v>
      </c>
      <c r="E44" s="203">
        <v>0</v>
      </c>
      <c r="F44" s="203">
        <v>0</v>
      </c>
      <c r="G44" s="203">
        <v>21.14</v>
      </c>
      <c r="H44" s="203">
        <v>0</v>
      </c>
      <c r="I44" s="203">
        <v>0</v>
      </c>
      <c r="J44" s="203">
        <v>18.32</v>
      </c>
      <c r="K44" s="203">
        <v>7.43</v>
      </c>
      <c r="L44" s="203">
        <v>269.57</v>
      </c>
      <c r="M44" s="203">
        <v>2.25</v>
      </c>
      <c r="N44" s="203">
        <v>2.76</v>
      </c>
      <c r="O44" s="203">
        <v>0</v>
      </c>
      <c r="P44" s="203">
        <v>4.37</v>
      </c>
      <c r="Q44" s="203">
        <v>2.91</v>
      </c>
      <c r="R44" s="203">
        <v>6</v>
      </c>
      <c r="S44" s="203">
        <v>3.35</v>
      </c>
      <c r="T44" s="203">
        <v>0</v>
      </c>
      <c r="U44" s="203">
        <v>4.08</v>
      </c>
      <c r="V44" s="203">
        <v>2.2599999999999998</v>
      </c>
      <c r="W44" s="203">
        <v>7.33</v>
      </c>
      <c r="X44" s="203">
        <v>24.34</v>
      </c>
      <c r="Y44" s="203">
        <v>0</v>
      </c>
      <c r="Z44" s="203">
        <v>39.21</v>
      </c>
      <c r="AA44" s="203">
        <v>14.2</v>
      </c>
      <c r="AB44" s="203">
        <v>0</v>
      </c>
      <c r="AC44" s="203">
        <v>12.14</v>
      </c>
      <c r="AD44" s="203">
        <v>0</v>
      </c>
      <c r="AE44" s="203">
        <v>0</v>
      </c>
      <c r="AF44" s="203">
        <v>0</v>
      </c>
      <c r="AG44" s="203">
        <v>29.88</v>
      </c>
      <c r="AH44" s="203">
        <v>0</v>
      </c>
      <c r="AI44" s="203">
        <v>29.88</v>
      </c>
      <c r="AJ44" s="203">
        <v>0</v>
      </c>
      <c r="AK44" s="203">
        <v>6.54</v>
      </c>
      <c r="AL44" s="203">
        <v>0</v>
      </c>
      <c r="AM44" s="203">
        <v>0</v>
      </c>
      <c r="AN44" s="203">
        <v>0</v>
      </c>
      <c r="AO44" s="203">
        <v>208.8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13.13</v>
      </c>
      <c r="E45" s="203">
        <v>0</v>
      </c>
      <c r="F45" s="203">
        <v>0</v>
      </c>
      <c r="G45" s="203">
        <v>21.14</v>
      </c>
      <c r="H45" s="203">
        <v>0</v>
      </c>
      <c r="I45" s="203">
        <v>0</v>
      </c>
      <c r="J45" s="203">
        <v>18.32</v>
      </c>
      <c r="K45" s="203">
        <v>7.43</v>
      </c>
      <c r="L45" s="203">
        <v>269.57</v>
      </c>
      <c r="M45" s="203">
        <v>2.25</v>
      </c>
      <c r="N45" s="203">
        <v>2.76</v>
      </c>
      <c r="O45" s="203">
        <v>0</v>
      </c>
      <c r="P45" s="203">
        <v>4.37</v>
      </c>
      <c r="Q45" s="203">
        <v>2.67</v>
      </c>
      <c r="R45" s="203">
        <v>6</v>
      </c>
      <c r="S45" s="203">
        <v>3.35</v>
      </c>
      <c r="T45" s="203">
        <v>0</v>
      </c>
      <c r="U45" s="203">
        <v>4.08</v>
      </c>
      <c r="V45" s="203">
        <v>2.2599999999999998</v>
      </c>
      <c r="W45" s="203">
        <v>7.33</v>
      </c>
      <c r="X45" s="203">
        <v>24.34</v>
      </c>
      <c r="Y45" s="203">
        <v>0</v>
      </c>
      <c r="Z45" s="203">
        <v>39.21</v>
      </c>
      <c r="AA45" s="203">
        <v>14.2</v>
      </c>
      <c r="AB45" s="203">
        <v>0</v>
      </c>
      <c r="AC45" s="203">
        <v>12.14</v>
      </c>
      <c r="AD45" s="203">
        <v>0</v>
      </c>
      <c r="AE45" s="203">
        <v>0</v>
      </c>
      <c r="AF45" s="203">
        <v>0</v>
      </c>
      <c r="AG45" s="203">
        <v>29.88</v>
      </c>
      <c r="AH45" s="203">
        <v>0</v>
      </c>
      <c r="AI45" s="203">
        <v>29.88</v>
      </c>
      <c r="AJ45" s="203">
        <v>0</v>
      </c>
      <c r="AK45" s="203">
        <v>6.54</v>
      </c>
      <c r="AL45" s="203">
        <v>0</v>
      </c>
      <c r="AM45" s="203">
        <v>0</v>
      </c>
      <c r="AN45" s="203">
        <v>0</v>
      </c>
      <c r="AO45" s="203">
        <v>208.8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13.13</v>
      </c>
      <c r="E46" s="203">
        <v>0</v>
      </c>
      <c r="F46" s="203">
        <v>0</v>
      </c>
      <c r="G46" s="203">
        <v>21.14</v>
      </c>
      <c r="H46" s="203">
        <v>0</v>
      </c>
      <c r="I46" s="203">
        <v>0</v>
      </c>
      <c r="J46" s="203">
        <v>18.32</v>
      </c>
      <c r="K46" s="203">
        <v>7.43</v>
      </c>
      <c r="L46" s="203">
        <v>269.57</v>
      </c>
      <c r="M46" s="203">
        <v>2.25</v>
      </c>
      <c r="N46" s="203">
        <v>2.76</v>
      </c>
      <c r="O46" s="203">
        <v>0</v>
      </c>
      <c r="P46" s="203">
        <v>4.37</v>
      </c>
      <c r="Q46" s="203">
        <v>2.67</v>
      </c>
      <c r="R46" s="203">
        <v>6</v>
      </c>
      <c r="S46" s="203">
        <v>3.35</v>
      </c>
      <c r="T46" s="203">
        <v>0</v>
      </c>
      <c r="U46" s="203">
        <v>4.08</v>
      </c>
      <c r="V46" s="203">
        <v>2.2599999999999998</v>
      </c>
      <c r="W46" s="203">
        <v>7.33</v>
      </c>
      <c r="X46" s="203">
        <v>24.34</v>
      </c>
      <c r="Y46" s="203">
        <v>0</v>
      </c>
      <c r="Z46" s="203">
        <v>39.21</v>
      </c>
      <c r="AA46" s="203">
        <v>14.2</v>
      </c>
      <c r="AB46" s="203">
        <v>0</v>
      </c>
      <c r="AC46" s="203">
        <v>12.14</v>
      </c>
      <c r="AD46" s="203">
        <v>0</v>
      </c>
      <c r="AE46" s="203">
        <v>0</v>
      </c>
      <c r="AF46" s="203">
        <v>0</v>
      </c>
      <c r="AG46" s="203">
        <v>29.88</v>
      </c>
      <c r="AH46" s="203">
        <v>0</v>
      </c>
      <c r="AI46" s="203">
        <v>29.88</v>
      </c>
      <c r="AJ46" s="203">
        <v>0</v>
      </c>
      <c r="AK46" s="203">
        <v>6.54</v>
      </c>
      <c r="AL46" s="203">
        <v>0</v>
      </c>
      <c r="AM46" s="203">
        <v>0</v>
      </c>
      <c r="AN46" s="203">
        <v>0</v>
      </c>
      <c r="AO46" s="203">
        <v>208.8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13.03</v>
      </c>
      <c r="E47" s="203">
        <v>0</v>
      </c>
      <c r="F47" s="203">
        <v>0</v>
      </c>
      <c r="G47" s="203">
        <v>21.14</v>
      </c>
      <c r="H47" s="203">
        <v>0</v>
      </c>
      <c r="I47" s="203">
        <v>0</v>
      </c>
      <c r="J47" s="203">
        <v>18.32</v>
      </c>
      <c r="K47" s="203">
        <v>7.43</v>
      </c>
      <c r="L47" s="203">
        <v>269.57</v>
      </c>
      <c r="M47" s="203">
        <v>2.25</v>
      </c>
      <c r="N47" s="203">
        <v>2.76</v>
      </c>
      <c r="O47" s="203">
        <v>0</v>
      </c>
      <c r="P47" s="203">
        <v>2.85</v>
      </c>
      <c r="Q47" s="203">
        <v>2.67</v>
      </c>
      <c r="R47" s="203">
        <v>5.0999999999999996</v>
      </c>
      <c r="S47" s="203">
        <v>3.28</v>
      </c>
      <c r="T47" s="203">
        <v>0</v>
      </c>
      <c r="U47" s="203">
        <v>4.08</v>
      </c>
      <c r="V47" s="203">
        <v>1.38</v>
      </c>
      <c r="W47" s="203">
        <v>4.33</v>
      </c>
      <c r="X47" s="203">
        <v>13.88</v>
      </c>
      <c r="Y47" s="203">
        <v>0</v>
      </c>
      <c r="Z47" s="203">
        <v>39.21</v>
      </c>
      <c r="AA47" s="203">
        <v>14.2</v>
      </c>
      <c r="AB47" s="203">
        <v>0</v>
      </c>
      <c r="AC47" s="203">
        <v>12.14</v>
      </c>
      <c r="AD47" s="203">
        <v>0</v>
      </c>
      <c r="AE47" s="203">
        <v>0</v>
      </c>
      <c r="AF47" s="203">
        <v>0</v>
      </c>
      <c r="AG47" s="203">
        <v>29.88</v>
      </c>
      <c r="AH47" s="203">
        <v>0</v>
      </c>
      <c r="AI47" s="203">
        <v>29.88</v>
      </c>
      <c r="AJ47" s="203">
        <v>0</v>
      </c>
      <c r="AK47" s="203">
        <v>6.54</v>
      </c>
      <c r="AL47" s="203">
        <v>0</v>
      </c>
      <c r="AM47" s="203">
        <v>0</v>
      </c>
      <c r="AN47" s="203">
        <v>0</v>
      </c>
      <c r="AO47" s="203">
        <v>208.8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13.03</v>
      </c>
      <c r="E48" s="203">
        <v>0</v>
      </c>
      <c r="F48" s="203">
        <v>0</v>
      </c>
      <c r="G48" s="203">
        <v>21.14</v>
      </c>
      <c r="H48" s="203">
        <v>0</v>
      </c>
      <c r="I48" s="203">
        <v>0</v>
      </c>
      <c r="J48" s="203">
        <v>18.32</v>
      </c>
      <c r="K48" s="203">
        <v>7.43</v>
      </c>
      <c r="L48" s="203">
        <v>269.57</v>
      </c>
      <c r="M48" s="203">
        <v>2.25</v>
      </c>
      <c r="N48" s="203">
        <v>2.76</v>
      </c>
      <c r="O48" s="203">
        <v>0</v>
      </c>
      <c r="P48" s="203">
        <v>2.85</v>
      </c>
      <c r="Q48" s="203">
        <v>2.67</v>
      </c>
      <c r="R48" s="203">
        <v>5.0999999999999996</v>
      </c>
      <c r="S48" s="203">
        <v>3.28</v>
      </c>
      <c r="T48" s="203">
        <v>0</v>
      </c>
      <c r="U48" s="203">
        <v>4.08</v>
      </c>
      <c r="V48" s="203">
        <v>1.38</v>
      </c>
      <c r="W48" s="203">
        <v>4.33</v>
      </c>
      <c r="X48" s="203">
        <v>13.88</v>
      </c>
      <c r="Y48" s="203">
        <v>0</v>
      </c>
      <c r="Z48" s="203">
        <v>39.21</v>
      </c>
      <c r="AA48" s="203">
        <v>14.2</v>
      </c>
      <c r="AB48" s="203">
        <v>0</v>
      </c>
      <c r="AC48" s="203">
        <v>12.14</v>
      </c>
      <c r="AD48" s="203">
        <v>0</v>
      </c>
      <c r="AE48" s="203">
        <v>0</v>
      </c>
      <c r="AF48" s="203">
        <v>0</v>
      </c>
      <c r="AG48" s="203">
        <v>29.88</v>
      </c>
      <c r="AH48" s="203">
        <v>0</v>
      </c>
      <c r="AI48" s="203">
        <v>29.88</v>
      </c>
      <c r="AJ48" s="203">
        <v>0</v>
      </c>
      <c r="AK48" s="203">
        <v>6.54</v>
      </c>
      <c r="AL48" s="203">
        <v>0</v>
      </c>
      <c r="AM48" s="203">
        <v>0</v>
      </c>
      <c r="AN48" s="203">
        <v>0</v>
      </c>
      <c r="AO48" s="203">
        <v>208.8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13.03</v>
      </c>
      <c r="E49" s="203">
        <v>0</v>
      </c>
      <c r="F49" s="203">
        <v>0</v>
      </c>
      <c r="G49" s="203">
        <v>21.14</v>
      </c>
      <c r="H49" s="203">
        <v>0</v>
      </c>
      <c r="I49" s="203">
        <v>0</v>
      </c>
      <c r="J49" s="203">
        <v>18.32</v>
      </c>
      <c r="K49" s="203">
        <v>7.43</v>
      </c>
      <c r="L49" s="203">
        <v>269.57</v>
      </c>
      <c r="M49" s="203">
        <v>1.22</v>
      </c>
      <c r="N49" s="203">
        <v>2.76</v>
      </c>
      <c r="O49" s="203">
        <v>0</v>
      </c>
      <c r="P49" s="203">
        <v>2.85</v>
      </c>
      <c r="Q49" s="203">
        <v>2.67</v>
      </c>
      <c r="R49" s="203">
        <v>5.0999999999999996</v>
      </c>
      <c r="S49" s="203">
        <v>3.28</v>
      </c>
      <c r="T49" s="203">
        <v>0</v>
      </c>
      <c r="U49" s="203">
        <v>4.08</v>
      </c>
      <c r="V49" s="203">
        <v>1.38</v>
      </c>
      <c r="W49" s="203">
        <v>4.33</v>
      </c>
      <c r="X49" s="203">
        <v>13.88</v>
      </c>
      <c r="Y49" s="203">
        <v>0</v>
      </c>
      <c r="Z49" s="203">
        <v>39.21</v>
      </c>
      <c r="AA49" s="203">
        <v>14.2</v>
      </c>
      <c r="AB49" s="203">
        <v>0</v>
      </c>
      <c r="AC49" s="203">
        <v>12.14</v>
      </c>
      <c r="AD49" s="203">
        <v>0</v>
      </c>
      <c r="AE49" s="203">
        <v>0</v>
      </c>
      <c r="AF49" s="203">
        <v>0</v>
      </c>
      <c r="AG49" s="203">
        <v>29.88</v>
      </c>
      <c r="AH49" s="203">
        <v>0</v>
      </c>
      <c r="AI49" s="203">
        <v>29.88</v>
      </c>
      <c r="AJ49" s="203">
        <v>0</v>
      </c>
      <c r="AK49" s="203">
        <v>6.54</v>
      </c>
      <c r="AL49" s="203">
        <v>0</v>
      </c>
      <c r="AM49" s="203">
        <v>0</v>
      </c>
      <c r="AN49" s="203">
        <v>0</v>
      </c>
      <c r="AO49" s="203">
        <v>208.8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12.94</v>
      </c>
      <c r="E50" s="203">
        <v>0</v>
      </c>
      <c r="F50" s="203">
        <v>0</v>
      </c>
      <c r="G50" s="203">
        <v>21.14</v>
      </c>
      <c r="H50" s="203">
        <v>0</v>
      </c>
      <c r="I50" s="203">
        <v>0</v>
      </c>
      <c r="J50" s="203">
        <v>18.32</v>
      </c>
      <c r="K50" s="203">
        <v>7.43</v>
      </c>
      <c r="L50" s="203">
        <v>269.57</v>
      </c>
      <c r="M50" s="203">
        <v>1.22</v>
      </c>
      <c r="N50" s="203">
        <v>2.76</v>
      </c>
      <c r="O50" s="203">
        <v>0</v>
      </c>
      <c r="P50" s="203">
        <v>2.85</v>
      </c>
      <c r="Q50" s="203">
        <v>2.67</v>
      </c>
      <c r="R50" s="203">
        <v>5.0999999999999996</v>
      </c>
      <c r="S50" s="203">
        <v>3.28</v>
      </c>
      <c r="T50" s="203">
        <v>0</v>
      </c>
      <c r="U50" s="203">
        <v>4.08</v>
      </c>
      <c r="V50" s="203">
        <v>1.38</v>
      </c>
      <c r="W50" s="203">
        <v>4.33</v>
      </c>
      <c r="X50" s="203">
        <v>13.88</v>
      </c>
      <c r="Y50" s="203">
        <v>0</v>
      </c>
      <c r="Z50" s="203">
        <v>39.21</v>
      </c>
      <c r="AA50" s="203">
        <v>14.2</v>
      </c>
      <c r="AB50" s="203">
        <v>0</v>
      </c>
      <c r="AC50" s="203">
        <v>12.14</v>
      </c>
      <c r="AD50" s="203">
        <v>0</v>
      </c>
      <c r="AE50" s="203">
        <v>0</v>
      </c>
      <c r="AF50" s="203">
        <v>0</v>
      </c>
      <c r="AG50" s="203">
        <v>29.88</v>
      </c>
      <c r="AH50" s="203">
        <v>0</v>
      </c>
      <c r="AI50" s="203">
        <v>29.88</v>
      </c>
      <c r="AJ50" s="203">
        <v>0</v>
      </c>
      <c r="AK50" s="203">
        <v>6.54</v>
      </c>
      <c r="AL50" s="203">
        <v>0</v>
      </c>
      <c r="AM50" s="203">
        <v>0</v>
      </c>
      <c r="AN50" s="203">
        <v>0</v>
      </c>
      <c r="AO50" s="203">
        <v>208.8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12.94</v>
      </c>
      <c r="E51" s="203">
        <v>0</v>
      </c>
      <c r="F51" s="203">
        <v>0</v>
      </c>
      <c r="G51" s="203">
        <v>21.14</v>
      </c>
      <c r="H51" s="203">
        <v>0</v>
      </c>
      <c r="I51" s="203">
        <v>0</v>
      </c>
      <c r="J51" s="203">
        <v>18.32</v>
      </c>
      <c r="K51" s="203">
        <v>7.43</v>
      </c>
      <c r="L51" s="203">
        <v>269.57</v>
      </c>
      <c r="M51" s="203">
        <v>1.22</v>
      </c>
      <c r="N51" s="203">
        <v>2.76</v>
      </c>
      <c r="O51" s="203">
        <v>0</v>
      </c>
      <c r="P51" s="203">
        <v>2.85</v>
      </c>
      <c r="Q51" s="203">
        <v>2.67</v>
      </c>
      <c r="R51" s="203">
        <v>5.0999999999999996</v>
      </c>
      <c r="S51" s="203">
        <v>3.28</v>
      </c>
      <c r="T51" s="203">
        <v>0</v>
      </c>
      <c r="U51" s="203">
        <v>4.08</v>
      </c>
      <c r="V51" s="203">
        <v>1.38</v>
      </c>
      <c r="W51" s="203">
        <v>4.33</v>
      </c>
      <c r="X51" s="203">
        <v>13.88</v>
      </c>
      <c r="Y51" s="203">
        <v>0</v>
      </c>
      <c r="Z51" s="203">
        <v>39.21</v>
      </c>
      <c r="AA51" s="203">
        <v>14.2</v>
      </c>
      <c r="AB51" s="203">
        <v>0</v>
      </c>
      <c r="AC51" s="203">
        <v>12.14</v>
      </c>
      <c r="AD51" s="203">
        <v>0</v>
      </c>
      <c r="AE51" s="203">
        <v>0</v>
      </c>
      <c r="AF51" s="203">
        <v>0</v>
      </c>
      <c r="AG51" s="203">
        <v>29.88</v>
      </c>
      <c r="AH51" s="203">
        <v>0</v>
      </c>
      <c r="AI51" s="203">
        <v>29.88</v>
      </c>
      <c r="AJ51" s="203">
        <v>0</v>
      </c>
      <c r="AK51" s="203">
        <v>5.45</v>
      </c>
      <c r="AL51" s="203">
        <v>0</v>
      </c>
      <c r="AM51" s="203">
        <v>0</v>
      </c>
      <c r="AN51" s="203">
        <v>0</v>
      </c>
      <c r="AO51" s="203">
        <v>205.54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12.68</v>
      </c>
      <c r="E52" s="203">
        <v>0</v>
      </c>
      <c r="F52" s="203">
        <v>0</v>
      </c>
      <c r="G52" s="203">
        <v>21.14</v>
      </c>
      <c r="H52" s="203">
        <v>0</v>
      </c>
      <c r="I52" s="203">
        <v>0</v>
      </c>
      <c r="J52" s="203">
        <v>18.32</v>
      </c>
      <c r="K52" s="203">
        <v>7.43</v>
      </c>
      <c r="L52" s="203">
        <v>269.57</v>
      </c>
      <c r="M52" s="203">
        <v>1.22</v>
      </c>
      <c r="N52" s="203">
        <v>2.76</v>
      </c>
      <c r="O52" s="203">
        <v>0</v>
      </c>
      <c r="P52" s="203">
        <v>2.85</v>
      </c>
      <c r="Q52" s="203">
        <v>2.67</v>
      </c>
      <c r="R52" s="203">
        <v>5.0999999999999996</v>
      </c>
      <c r="S52" s="203">
        <v>3.28</v>
      </c>
      <c r="T52" s="203">
        <v>0</v>
      </c>
      <c r="U52" s="203">
        <v>4.08</v>
      </c>
      <c r="V52" s="203">
        <v>1.38</v>
      </c>
      <c r="W52" s="203">
        <v>4.33</v>
      </c>
      <c r="X52" s="203">
        <v>13.88</v>
      </c>
      <c r="Y52" s="203">
        <v>0</v>
      </c>
      <c r="Z52" s="203">
        <v>39.21</v>
      </c>
      <c r="AA52" s="203">
        <v>14.2</v>
      </c>
      <c r="AB52" s="203">
        <v>0</v>
      </c>
      <c r="AC52" s="203">
        <v>12.14</v>
      </c>
      <c r="AD52" s="203">
        <v>0</v>
      </c>
      <c r="AE52" s="203">
        <v>0</v>
      </c>
      <c r="AF52" s="203">
        <v>0</v>
      </c>
      <c r="AG52" s="203">
        <v>29.88</v>
      </c>
      <c r="AH52" s="203">
        <v>0</v>
      </c>
      <c r="AI52" s="203">
        <v>29.88</v>
      </c>
      <c r="AJ52" s="203">
        <v>0</v>
      </c>
      <c r="AK52" s="203">
        <v>5.45</v>
      </c>
      <c r="AL52" s="203">
        <v>0</v>
      </c>
      <c r="AM52" s="203">
        <v>0</v>
      </c>
      <c r="AN52" s="203">
        <v>0</v>
      </c>
      <c r="AO52" s="203">
        <v>205.54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12.68</v>
      </c>
      <c r="E53" s="203">
        <v>0</v>
      </c>
      <c r="F53" s="203">
        <v>0</v>
      </c>
      <c r="G53" s="203">
        <v>21.14</v>
      </c>
      <c r="H53" s="203">
        <v>0</v>
      </c>
      <c r="I53" s="203">
        <v>0</v>
      </c>
      <c r="J53" s="203">
        <v>18.32</v>
      </c>
      <c r="K53" s="203">
        <v>7.43</v>
      </c>
      <c r="L53" s="203">
        <v>269.57</v>
      </c>
      <c r="M53" s="203">
        <v>1.22</v>
      </c>
      <c r="N53" s="203">
        <v>2.76</v>
      </c>
      <c r="O53" s="203">
        <v>0</v>
      </c>
      <c r="P53" s="203">
        <v>2.85</v>
      </c>
      <c r="Q53" s="203">
        <v>2.67</v>
      </c>
      <c r="R53" s="203">
        <v>5.0999999999999996</v>
      </c>
      <c r="S53" s="203">
        <v>3.28</v>
      </c>
      <c r="T53" s="203">
        <v>0</v>
      </c>
      <c r="U53" s="203">
        <v>4.08</v>
      </c>
      <c r="V53" s="203">
        <v>1.38</v>
      </c>
      <c r="W53" s="203">
        <v>4.33</v>
      </c>
      <c r="X53" s="203">
        <v>13.88</v>
      </c>
      <c r="Y53" s="203">
        <v>0</v>
      </c>
      <c r="Z53" s="203">
        <v>39.21</v>
      </c>
      <c r="AA53" s="203">
        <v>14.2</v>
      </c>
      <c r="AB53" s="203">
        <v>0</v>
      </c>
      <c r="AC53" s="203">
        <v>12.14</v>
      </c>
      <c r="AD53" s="203">
        <v>0</v>
      </c>
      <c r="AE53" s="203">
        <v>0</v>
      </c>
      <c r="AF53" s="203">
        <v>0</v>
      </c>
      <c r="AG53" s="203">
        <v>29.88</v>
      </c>
      <c r="AH53" s="203">
        <v>0</v>
      </c>
      <c r="AI53" s="203">
        <v>29.88</v>
      </c>
      <c r="AJ53" s="203">
        <v>0</v>
      </c>
      <c r="AK53" s="203">
        <v>5.45</v>
      </c>
      <c r="AL53" s="203">
        <v>0</v>
      </c>
      <c r="AM53" s="203">
        <v>0</v>
      </c>
      <c r="AN53" s="203">
        <v>0</v>
      </c>
      <c r="AO53" s="203">
        <v>205.54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12.68</v>
      </c>
      <c r="E54" s="203">
        <v>0</v>
      </c>
      <c r="F54" s="203">
        <v>0</v>
      </c>
      <c r="G54" s="203">
        <v>21.14</v>
      </c>
      <c r="H54" s="203">
        <v>0</v>
      </c>
      <c r="I54" s="203">
        <v>0</v>
      </c>
      <c r="J54" s="203">
        <v>18.32</v>
      </c>
      <c r="K54" s="203">
        <v>7.43</v>
      </c>
      <c r="L54" s="203">
        <v>269.57</v>
      </c>
      <c r="M54" s="203">
        <v>1.22</v>
      </c>
      <c r="N54" s="203">
        <v>2.76</v>
      </c>
      <c r="O54" s="203">
        <v>0</v>
      </c>
      <c r="P54" s="203">
        <v>2.85</v>
      </c>
      <c r="Q54" s="203">
        <v>2.67</v>
      </c>
      <c r="R54" s="203">
        <v>5.0999999999999996</v>
      </c>
      <c r="S54" s="203">
        <v>3.28</v>
      </c>
      <c r="T54" s="203">
        <v>0</v>
      </c>
      <c r="U54" s="203">
        <v>4.08</v>
      </c>
      <c r="V54" s="203">
        <v>1.38</v>
      </c>
      <c r="W54" s="203">
        <v>4.33</v>
      </c>
      <c r="X54" s="203">
        <v>13.88</v>
      </c>
      <c r="Y54" s="203">
        <v>0</v>
      </c>
      <c r="Z54" s="203">
        <v>39.21</v>
      </c>
      <c r="AA54" s="203">
        <v>14.2</v>
      </c>
      <c r="AB54" s="203">
        <v>0</v>
      </c>
      <c r="AC54" s="203">
        <v>12.14</v>
      </c>
      <c r="AD54" s="203">
        <v>0</v>
      </c>
      <c r="AE54" s="203">
        <v>0</v>
      </c>
      <c r="AF54" s="203">
        <v>0</v>
      </c>
      <c r="AG54" s="203">
        <v>29.88</v>
      </c>
      <c r="AH54" s="203">
        <v>0</v>
      </c>
      <c r="AI54" s="203">
        <v>29.88</v>
      </c>
      <c r="AJ54" s="203">
        <v>0</v>
      </c>
      <c r="AK54" s="203">
        <v>5.45</v>
      </c>
      <c r="AL54" s="203">
        <v>0</v>
      </c>
      <c r="AM54" s="203">
        <v>0</v>
      </c>
      <c r="AN54" s="203">
        <v>0</v>
      </c>
      <c r="AO54" s="203">
        <v>205.54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12.68</v>
      </c>
      <c r="E55" s="203">
        <v>0</v>
      </c>
      <c r="F55" s="203">
        <v>0</v>
      </c>
      <c r="G55" s="203">
        <v>21.14</v>
      </c>
      <c r="H55" s="203">
        <v>0</v>
      </c>
      <c r="I55" s="203">
        <v>0</v>
      </c>
      <c r="J55" s="203">
        <v>18.32</v>
      </c>
      <c r="K55" s="203">
        <v>7.43</v>
      </c>
      <c r="L55" s="203">
        <v>269.57</v>
      </c>
      <c r="M55" s="203">
        <v>1.22</v>
      </c>
      <c r="N55" s="203">
        <v>2.76</v>
      </c>
      <c r="O55" s="203">
        <v>0</v>
      </c>
      <c r="P55" s="203">
        <v>2.85</v>
      </c>
      <c r="Q55" s="203">
        <v>2.67</v>
      </c>
      <c r="R55" s="203">
        <v>5.0999999999999996</v>
      </c>
      <c r="S55" s="203">
        <v>3.28</v>
      </c>
      <c r="T55" s="203">
        <v>0</v>
      </c>
      <c r="U55" s="203">
        <v>4.08</v>
      </c>
      <c r="V55" s="203">
        <v>1.38</v>
      </c>
      <c r="W55" s="203">
        <v>4.33</v>
      </c>
      <c r="X55" s="203">
        <v>13.88</v>
      </c>
      <c r="Y55" s="203">
        <v>0</v>
      </c>
      <c r="Z55" s="203">
        <v>39.21</v>
      </c>
      <c r="AA55" s="203">
        <v>14.2</v>
      </c>
      <c r="AB55" s="203">
        <v>0</v>
      </c>
      <c r="AC55" s="203">
        <v>12.14</v>
      </c>
      <c r="AD55" s="203">
        <v>0</v>
      </c>
      <c r="AE55" s="203">
        <v>0</v>
      </c>
      <c r="AF55" s="203">
        <v>0</v>
      </c>
      <c r="AG55" s="203">
        <v>29.88</v>
      </c>
      <c r="AH55" s="203">
        <v>0</v>
      </c>
      <c r="AI55" s="203">
        <v>29.88</v>
      </c>
      <c r="AJ55" s="203">
        <v>0</v>
      </c>
      <c r="AK55" s="203">
        <v>5.45</v>
      </c>
      <c r="AL55" s="203">
        <v>0</v>
      </c>
      <c r="AM55" s="203">
        <v>0</v>
      </c>
      <c r="AN55" s="203">
        <v>0</v>
      </c>
      <c r="AO55" s="203">
        <v>205.54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12.68</v>
      </c>
      <c r="E56" s="203">
        <v>0</v>
      </c>
      <c r="F56" s="203">
        <v>0</v>
      </c>
      <c r="G56" s="203">
        <v>21.14</v>
      </c>
      <c r="H56" s="203">
        <v>0</v>
      </c>
      <c r="I56" s="203">
        <v>0</v>
      </c>
      <c r="J56" s="203">
        <v>18.32</v>
      </c>
      <c r="K56" s="203">
        <v>7.43</v>
      </c>
      <c r="L56" s="203">
        <v>269.57</v>
      </c>
      <c r="M56" s="203">
        <v>1.22</v>
      </c>
      <c r="N56" s="203">
        <v>2.76</v>
      </c>
      <c r="O56" s="203">
        <v>0</v>
      </c>
      <c r="P56" s="203">
        <v>2.85</v>
      </c>
      <c r="Q56" s="203">
        <v>2.67</v>
      </c>
      <c r="R56" s="203">
        <v>5.0999999999999996</v>
      </c>
      <c r="S56" s="203">
        <v>3.28</v>
      </c>
      <c r="T56" s="203">
        <v>0</v>
      </c>
      <c r="U56" s="203">
        <v>4.08</v>
      </c>
      <c r="V56" s="203">
        <v>1.38</v>
      </c>
      <c r="W56" s="203">
        <v>4.33</v>
      </c>
      <c r="X56" s="203">
        <v>13.88</v>
      </c>
      <c r="Y56" s="203">
        <v>0</v>
      </c>
      <c r="Z56" s="203">
        <v>39.21</v>
      </c>
      <c r="AA56" s="203">
        <v>14.2</v>
      </c>
      <c r="AB56" s="203">
        <v>0</v>
      </c>
      <c r="AC56" s="203">
        <v>12.14</v>
      </c>
      <c r="AD56" s="203">
        <v>0</v>
      </c>
      <c r="AE56" s="203">
        <v>0</v>
      </c>
      <c r="AF56" s="203">
        <v>0</v>
      </c>
      <c r="AG56" s="203">
        <v>29.88</v>
      </c>
      <c r="AH56" s="203">
        <v>0</v>
      </c>
      <c r="AI56" s="203">
        <v>29.88</v>
      </c>
      <c r="AJ56" s="203">
        <v>0</v>
      </c>
      <c r="AK56" s="203">
        <v>5.45</v>
      </c>
      <c r="AL56" s="203">
        <v>0</v>
      </c>
      <c r="AM56" s="203">
        <v>0</v>
      </c>
      <c r="AN56" s="203">
        <v>0</v>
      </c>
      <c r="AO56" s="203">
        <v>205.54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12.68</v>
      </c>
      <c r="E57" s="203">
        <v>0</v>
      </c>
      <c r="F57" s="203">
        <v>0</v>
      </c>
      <c r="G57" s="203">
        <v>21.14</v>
      </c>
      <c r="H57" s="203">
        <v>0</v>
      </c>
      <c r="I57" s="203">
        <v>0</v>
      </c>
      <c r="J57" s="203">
        <v>18.32</v>
      </c>
      <c r="K57" s="203">
        <v>7.43</v>
      </c>
      <c r="L57" s="203">
        <v>269.57</v>
      </c>
      <c r="M57" s="203">
        <v>1.22</v>
      </c>
      <c r="N57" s="203">
        <v>2.76</v>
      </c>
      <c r="O57" s="203">
        <v>0</v>
      </c>
      <c r="P57" s="203">
        <v>2.85</v>
      </c>
      <c r="Q57" s="203">
        <v>2.67</v>
      </c>
      <c r="R57" s="203">
        <v>5.0999999999999996</v>
      </c>
      <c r="S57" s="203">
        <v>3.28</v>
      </c>
      <c r="T57" s="203">
        <v>0</v>
      </c>
      <c r="U57" s="203">
        <v>4.08</v>
      </c>
      <c r="V57" s="203">
        <v>1.38</v>
      </c>
      <c r="W57" s="203">
        <v>4.33</v>
      </c>
      <c r="X57" s="203">
        <v>13.88</v>
      </c>
      <c r="Y57" s="203">
        <v>0</v>
      </c>
      <c r="Z57" s="203">
        <v>39.21</v>
      </c>
      <c r="AA57" s="203">
        <v>14.2</v>
      </c>
      <c r="AB57" s="203">
        <v>0</v>
      </c>
      <c r="AC57" s="203">
        <v>12.14</v>
      </c>
      <c r="AD57" s="203">
        <v>0</v>
      </c>
      <c r="AE57" s="203">
        <v>0</v>
      </c>
      <c r="AF57" s="203">
        <v>0</v>
      </c>
      <c r="AG57" s="203">
        <v>29.88</v>
      </c>
      <c r="AH57" s="203">
        <v>0</v>
      </c>
      <c r="AI57" s="203">
        <v>29.88</v>
      </c>
      <c r="AJ57" s="203">
        <v>0</v>
      </c>
      <c r="AK57" s="203">
        <v>5.45</v>
      </c>
      <c r="AL57" s="203">
        <v>0</v>
      </c>
      <c r="AM57" s="203">
        <v>0</v>
      </c>
      <c r="AN57" s="203">
        <v>0</v>
      </c>
      <c r="AO57" s="203">
        <v>205.54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12.68</v>
      </c>
      <c r="E58" s="203">
        <v>0</v>
      </c>
      <c r="F58" s="203">
        <v>0</v>
      </c>
      <c r="G58" s="203">
        <v>21.14</v>
      </c>
      <c r="H58" s="203">
        <v>0</v>
      </c>
      <c r="I58" s="203">
        <v>0</v>
      </c>
      <c r="J58" s="203">
        <v>18.32</v>
      </c>
      <c r="K58" s="203">
        <v>7.43</v>
      </c>
      <c r="L58" s="203">
        <v>269.57</v>
      </c>
      <c r="M58" s="203">
        <v>1.22</v>
      </c>
      <c r="N58" s="203">
        <v>2.76</v>
      </c>
      <c r="O58" s="203">
        <v>0</v>
      </c>
      <c r="P58" s="203">
        <v>2.85</v>
      </c>
      <c r="Q58" s="203">
        <v>2.67</v>
      </c>
      <c r="R58" s="203">
        <v>5.0999999999999996</v>
      </c>
      <c r="S58" s="203">
        <v>3.28</v>
      </c>
      <c r="T58" s="203">
        <v>0</v>
      </c>
      <c r="U58" s="203">
        <v>4.08</v>
      </c>
      <c r="V58" s="203">
        <v>1.38</v>
      </c>
      <c r="W58" s="203">
        <v>4.33</v>
      </c>
      <c r="X58" s="203">
        <v>13.88</v>
      </c>
      <c r="Y58" s="203">
        <v>0</v>
      </c>
      <c r="Z58" s="203">
        <v>39.21</v>
      </c>
      <c r="AA58" s="203">
        <v>14.2</v>
      </c>
      <c r="AB58" s="203">
        <v>0</v>
      </c>
      <c r="AC58" s="203">
        <v>12.14</v>
      </c>
      <c r="AD58" s="203">
        <v>0</v>
      </c>
      <c r="AE58" s="203">
        <v>0</v>
      </c>
      <c r="AF58" s="203">
        <v>0</v>
      </c>
      <c r="AG58" s="203">
        <v>29.88</v>
      </c>
      <c r="AH58" s="203">
        <v>0</v>
      </c>
      <c r="AI58" s="203">
        <v>29.88</v>
      </c>
      <c r="AJ58" s="203">
        <v>0</v>
      </c>
      <c r="AK58" s="203">
        <v>5.45</v>
      </c>
      <c r="AL58" s="203">
        <v>0</v>
      </c>
      <c r="AM58" s="203">
        <v>0</v>
      </c>
      <c r="AN58" s="203">
        <v>0</v>
      </c>
      <c r="AO58" s="203">
        <v>205.54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12.68</v>
      </c>
      <c r="E59" s="203">
        <v>0</v>
      </c>
      <c r="F59" s="203">
        <v>0</v>
      </c>
      <c r="G59" s="203">
        <v>21.14</v>
      </c>
      <c r="H59" s="203">
        <v>0</v>
      </c>
      <c r="I59" s="203">
        <v>0</v>
      </c>
      <c r="J59" s="203">
        <v>18.32</v>
      </c>
      <c r="K59" s="203">
        <v>7.43</v>
      </c>
      <c r="L59" s="203">
        <v>269.57</v>
      </c>
      <c r="M59" s="203">
        <v>1.22</v>
      </c>
      <c r="N59" s="203">
        <v>2.76</v>
      </c>
      <c r="O59" s="203">
        <v>0</v>
      </c>
      <c r="P59" s="203">
        <v>2.85</v>
      </c>
      <c r="Q59" s="203">
        <v>2.67</v>
      </c>
      <c r="R59" s="203">
        <v>5.0999999999999996</v>
      </c>
      <c r="S59" s="203">
        <v>3.28</v>
      </c>
      <c r="T59" s="203">
        <v>0</v>
      </c>
      <c r="U59" s="203">
        <v>4.08</v>
      </c>
      <c r="V59" s="203">
        <v>1.38</v>
      </c>
      <c r="W59" s="203">
        <v>4.33</v>
      </c>
      <c r="X59" s="203">
        <v>13.88</v>
      </c>
      <c r="Y59" s="203">
        <v>0</v>
      </c>
      <c r="Z59" s="203">
        <v>39.21</v>
      </c>
      <c r="AA59" s="203">
        <v>14.2</v>
      </c>
      <c r="AB59" s="203">
        <v>0</v>
      </c>
      <c r="AC59" s="203">
        <v>12.14</v>
      </c>
      <c r="AD59" s="203">
        <v>0</v>
      </c>
      <c r="AE59" s="203">
        <v>0</v>
      </c>
      <c r="AF59" s="203">
        <v>0</v>
      </c>
      <c r="AG59" s="203">
        <v>29.88</v>
      </c>
      <c r="AH59" s="203">
        <v>0</v>
      </c>
      <c r="AI59" s="203">
        <v>29.88</v>
      </c>
      <c r="AJ59" s="203">
        <v>0</v>
      </c>
      <c r="AK59" s="203">
        <v>5.45</v>
      </c>
      <c r="AL59" s="203">
        <v>0</v>
      </c>
      <c r="AM59" s="203">
        <v>0</v>
      </c>
      <c r="AN59" s="203">
        <v>0</v>
      </c>
      <c r="AO59" s="203">
        <v>205.54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12.68</v>
      </c>
      <c r="E60" s="203">
        <v>0</v>
      </c>
      <c r="F60" s="203">
        <v>0</v>
      </c>
      <c r="G60" s="203">
        <v>21.14</v>
      </c>
      <c r="H60" s="203">
        <v>0</v>
      </c>
      <c r="I60" s="203">
        <v>0</v>
      </c>
      <c r="J60" s="203">
        <v>18.32</v>
      </c>
      <c r="K60" s="203">
        <v>7.43</v>
      </c>
      <c r="L60" s="203">
        <v>269.57</v>
      </c>
      <c r="M60" s="203">
        <v>1.22</v>
      </c>
      <c r="N60" s="203">
        <v>2.76</v>
      </c>
      <c r="O60" s="203">
        <v>0</v>
      </c>
      <c r="P60" s="203">
        <v>2.85</v>
      </c>
      <c r="Q60" s="203">
        <v>2.67</v>
      </c>
      <c r="R60" s="203">
        <v>5.0999999999999996</v>
      </c>
      <c r="S60" s="203">
        <v>3.28</v>
      </c>
      <c r="T60" s="203">
        <v>0</v>
      </c>
      <c r="U60" s="203">
        <v>4.08</v>
      </c>
      <c r="V60" s="203">
        <v>1.38</v>
      </c>
      <c r="W60" s="203">
        <v>4.33</v>
      </c>
      <c r="X60" s="203">
        <v>13.88</v>
      </c>
      <c r="Y60" s="203">
        <v>0</v>
      </c>
      <c r="Z60" s="203">
        <v>39.21</v>
      </c>
      <c r="AA60" s="203">
        <v>14.2</v>
      </c>
      <c r="AB60" s="203">
        <v>0</v>
      </c>
      <c r="AC60" s="203">
        <v>12.14</v>
      </c>
      <c r="AD60" s="203">
        <v>0</v>
      </c>
      <c r="AE60" s="203">
        <v>0</v>
      </c>
      <c r="AF60" s="203">
        <v>0</v>
      </c>
      <c r="AG60" s="203">
        <v>29.88</v>
      </c>
      <c r="AH60" s="203">
        <v>0</v>
      </c>
      <c r="AI60" s="203">
        <v>29.88</v>
      </c>
      <c r="AJ60" s="203">
        <v>0</v>
      </c>
      <c r="AK60" s="203">
        <v>5.45</v>
      </c>
      <c r="AL60" s="203">
        <v>0</v>
      </c>
      <c r="AM60" s="203">
        <v>0</v>
      </c>
      <c r="AN60" s="203">
        <v>0</v>
      </c>
      <c r="AO60" s="203">
        <v>205.54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12.68</v>
      </c>
      <c r="E61" s="203">
        <v>0</v>
      </c>
      <c r="F61" s="203">
        <v>0</v>
      </c>
      <c r="G61" s="203">
        <v>21.14</v>
      </c>
      <c r="H61" s="203">
        <v>0</v>
      </c>
      <c r="I61" s="203">
        <v>0</v>
      </c>
      <c r="J61" s="203">
        <v>18.32</v>
      </c>
      <c r="K61" s="203">
        <v>7.43</v>
      </c>
      <c r="L61" s="203">
        <v>269.57</v>
      </c>
      <c r="M61" s="203">
        <v>1.22</v>
      </c>
      <c r="N61" s="203">
        <v>2.76</v>
      </c>
      <c r="O61" s="203">
        <v>0</v>
      </c>
      <c r="P61" s="203">
        <v>2.85</v>
      </c>
      <c r="Q61" s="203">
        <v>2.67</v>
      </c>
      <c r="R61" s="203">
        <v>5.0999999999999996</v>
      </c>
      <c r="S61" s="203">
        <v>3.28</v>
      </c>
      <c r="T61" s="203">
        <v>0</v>
      </c>
      <c r="U61" s="203">
        <v>4.08</v>
      </c>
      <c r="V61" s="203">
        <v>1.38</v>
      </c>
      <c r="W61" s="203">
        <v>4.51</v>
      </c>
      <c r="X61" s="203">
        <v>15.61</v>
      </c>
      <c r="Y61" s="203">
        <v>0</v>
      </c>
      <c r="Z61" s="203">
        <v>39.21</v>
      </c>
      <c r="AA61" s="203">
        <v>14.2</v>
      </c>
      <c r="AB61" s="203">
        <v>0</v>
      </c>
      <c r="AC61" s="203">
        <v>12.14</v>
      </c>
      <c r="AD61" s="203">
        <v>0</v>
      </c>
      <c r="AE61" s="203">
        <v>0</v>
      </c>
      <c r="AF61" s="203">
        <v>0</v>
      </c>
      <c r="AG61" s="203">
        <v>29.88</v>
      </c>
      <c r="AH61" s="203">
        <v>0</v>
      </c>
      <c r="AI61" s="203">
        <v>29.88</v>
      </c>
      <c r="AJ61" s="203">
        <v>0</v>
      </c>
      <c r="AK61" s="203">
        <v>5.45</v>
      </c>
      <c r="AL61" s="203">
        <v>0</v>
      </c>
      <c r="AM61" s="203">
        <v>0</v>
      </c>
      <c r="AN61" s="203">
        <v>0</v>
      </c>
      <c r="AO61" s="203">
        <v>205.54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12.55</v>
      </c>
      <c r="E62" s="203">
        <v>0</v>
      </c>
      <c r="F62" s="203">
        <v>0</v>
      </c>
      <c r="G62" s="203">
        <v>21.14</v>
      </c>
      <c r="H62" s="203">
        <v>0</v>
      </c>
      <c r="I62" s="203">
        <v>0</v>
      </c>
      <c r="J62" s="203">
        <v>18.32</v>
      </c>
      <c r="K62" s="203">
        <v>7.43</v>
      </c>
      <c r="L62" s="203">
        <v>269.57</v>
      </c>
      <c r="M62" s="203">
        <v>1.22</v>
      </c>
      <c r="N62" s="203">
        <v>2.76</v>
      </c>
      <c r="O62" s="203">
        <v>0</v>
      </c>
      <c r="P62" s="203">
        <v>2.85</v>
      </c>
      <c r="Q62" s="203">
        <v>2.67</v>
      </c>
      <c r="R62" s="203">
        <v>5.0999999999999996</v>
      </c>
      <c r="S62" s="203">
        <v>3.28</v>
      </c>
      <c r="T62" s="203">
        <v>0</v>
      </c>
      <c r="U62" s="203">
        <v>4.08</v>
      </c>
      <c r="V62" s="203">
        <v>1.38</v>
      </c>
      <c r="W62" s="203">
        <v>4.51</v>
      </c>
      <c r="X62" s="203">
        <v>15.99</v>
      </c>
      <c r="Y62" s="203">
        <v>0</v>
      </c>
      <c r="Z62" s="203">
        <v>39.21</v>
      </c>
      <c r="AA62" s="203">
        <v>14.2</v>
      </c>
      <c r="AB62" s="203">
        <v>0</v>
      </c>
      <c r="AC62" s="203">
        <v>12.14</v>
      </c>
      <c r="AD62" s="203">
        <v>0</v>
      </c>
      <c r="AE62" s="203">
        <v>0</v>
      </c>
      <c r="AF62" s="203">
        <v>0</v>
      </c>
      <c r="AG62" s="203">
        <v>29.88</v>
      </c>
      <c r="AH62" s="203">
        <v>0</v>
      </c>
      <c r="AI62" s="203">
        <v>29.88</v>
      </c>
      <c r="AJ62" s="203">
        <v>0</v>
      </c>
      <c r="AK62" s="203">
        <v>5.45</v>
      </c>
      <c r="AL62" s="203">
        <v>0</v>
      </c>
      <c r="AM62" s="203">
        <v>0</v>
      </c>
      <c r="AN62" s="203">
        <v>0</v>
      </c>
      <c r="AO62" s="203">
        <v>205.54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12.55</v>
      </c>
      <c r="E63" s="203">
        <v>0</v>
      </c>
      <c r="F63" s="203">
        <v>0</v>
      </c>
      <c r="G63" s="203">
        <v>21.14</v>
      </c>
      <c r="H63" s="203">
        <v>0</v>
      </c>
      <c r="I63" s="203">
        <v>0</v>
      </c>
      <c r="J63" s="203">
        <v>18.32</v>
      </c>
      <c r="K63" s="203">
        <v>7.43</v>
      </c>
      <c r="L63" s="203">
        <v>269.57</v>
      </c>
      <c r="M63" s="203">
        <v>1.22</v>
      </c>
      <c r="N63" s="203">
        <v>2.76</v>
      </c>
      <c r="O63" s="203">
        <v>0</v>
      </c>
      <c r="P63" s="203">
        <v>1.49</v>
      </c>
      <c r="Q63" s="203">
        <v>2.67</v>
      </c>
      <c r="R63" s="203">
        <v>5.0999999999999996</v>
      </c>
      <c r="S63" s="203">
        <v>3.28</v>
      </c>
      <c r="T63" s="203">
        <v>0</v>
      </c>
      <c r="U63" s="203">
        <v>4.08</v>
      </c>
      <c r="V63" s="203">
        <v>1.38</v>
      </c>
      <c r="W63" s="203">
        <v>4.79</v>
      </c>
      <c r="X63" s="203">
        <v>16.77</v>
      </c>
      <c r="Y63" s="203">
        <v>0</v>
      </c>
      <c r="Z63" s="203">
        <v>39.21</v>
      </c>
      <c r="AA63" s="203">
        <v>14.2</v>
      </c>
      <c r="AB63" s="203">
        <v>0</v>
      </c>
      <c r="AC63" s="203">
        <v>12.14</v>
      </c>
      <c r="AD63" s="203">
        <v>0</v>
      </c>
      <c r="AE63" s="203">
        <v>0</v>
      </c>
      <c r="AF63" s="203">
        <v>0</v>
      </c>
      <c r="AG63" s="203">
        <v>29.88</v>
      </c>
      <c r="AH63" s="203">
        <v>0</v>
      </c>
      <c r="AI63" s="203">
        <v>29.88</v>
      </c>
      <c r="AJ63" s="203">
        <v>0</v>
      </c>
      <c r="AK63" s="203">
        <v>5.45</v>
      </c>
      <c r="AL63" s="203">
        <v>0</v>
      </c>
      <c r="AM63" s="203">
        <v>0</v>
      </c>
      <c r="AN63" s="203">
        <v>0</v>
      </c>
      <c r="AO63" s="203">
        <v>205.54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12.55</v>
      </c>
      <c r="E64" s="203">
        <v>0</v>
      </c>
      <c r="F64" s="203">
        <v>0</v>
      </c>
      <c r="G64" s="203">
        <v>21.14</v>
      </c>
      <c r="H64" s="203">
        <v>0</v>
      </c>
      <c r="I64" s="203">
        <v>0</v>
      </c>
      <c r="J64" s="203">
        <v>18.32</v>
      </c>
      <c r="K64" s="203">
        <v>7.43</v>
      </c>
      <c r="L64" s="203">
        <v>269.57</v>
      </c>
      <c r="M64" s="203">
        <v>1.22</v>
      </c>
      <c r="N64" s="203">
        <v>2.76</v>
      </c>
      <c r="O64" s="203">
        <v>0</v>
      </c>
      <c r="P64" s="203">
        <v>1.49</v>
      </c>
      <c r="Q64" s="203">
        <v>2.67</v>
      </c>
      <c r="R64" s="203">
        <v>5.0999999999999996</v>
      </c>
      <c r="S64" s="203">
        <v>3.28</v>
      </c>
      <c r="T64" s="203">
        <v>0</v>
      </c>
      <c r="U64" s="203">
        <v>4.08</v>
      </c>
      <c r="V64" s="203">
        <v>1.38</v>
      </c>
      <c r="W64" s="203">
        <v>4.82</v>
      </c>
      <c r="X64" s="203">
        <v>16.77</v>
      </c>
      <c r="Y64" s="203">
        <v>0</v>
      </c>
      <c r="Z64" s="203">
        <v>39.21</v>
      </c>
      <c r="AA64" s="203">
        <v>14.2</v>
      </c>
      <c r="AB64" s="203">
        <v>0</v>
      </c>
      <c r="AC64" s="203">
        <v>12.14</v>
      </c>
      <c r="AD64" s="203">
        <v>0</v>
      </c>
      <c r="AE64" s="203">
        <v>0</v>
      </c>
      <c r="AF64" s="203">
        <v>0</v>
      </c>
      <c r="AG64" s="203">
        <v>29.88</v>
      </c>
      <c r="AH64" s="203">
        <v>0</v>
      </c>
      <c r="AI64" s="203">
        <v>29.88</v>
      </c>
      <c r="AJ64" s="203">
        <v>0</v>
      </c>
      <c r="AK64" s="203">
        <v>5.45</v>
      </c>
      <c r="AL64" s="203">
        <v>0</v>
      </c>
      <c r="AM64" s="203">
        <v>0</v>
      </c>
      <c r="AN64" s="203">
        <v>0</v>
      </c>
      <c r="AO64" s="203">
        <v>205.54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12.55</v>
      </c>
      <c r="E65" s="203">
        <v>0</v>
      </c>
      <c r="F65" s="203">
        <v>0</v>
      </c>
      <c r="G65" s="203">
        <v>21.14</v>
      </c>
      <c r="H65" s="203">
        <v>0</v>
      </c>
      <c r="I65" s="203">
        <v>0</v>
      </c>
      <c r="J65" s="203">
        <v>18.32</v>
      </c>
      <c r="K65" s="203">
        <v>7.43</v>
      </c>
      <c r="L65" s="203">
        <v>269.22000000000003</v>
      </c>
      <c r="M65" s="203">
        <v>1.22</v>
      </c>
      <c r="N65" s="203">
        <v>1.83</v>
      </c>
      <c r="O65" s="203">
        <v>0</v>
      </c>
      <c r="P65" s="203">
        <v>0</v>
      </c>
      <c r="Q65" s="203">
        <v>2.67</v>
      </c>
      <c r="R65" s="203">
        <v>5.0999999999999996</v>
      </c>
      <c r="S65" s="203">
        <v>3.28</v>
      </c>
      <c r="T65" s="203">
        <v>0</v>
      </c>
      <c r="U65" s="203">
        <v>4.08</v>
      </c>
      <c r="V65" s="203">
        <v>1.38</v>
      </c>
      <c r="W65" s="203">
        <v>4.91</v>
      </c>
      <c r="X65" s="203">
        <v>19.34</v>
      </c>
      <c r="Y65" s="203">
        <v>0</v>
      </c>
      <c r="Z65" s="203">
        <v>39.21</v>
      </c>
      <c r="AA65" s="203">
        <v>14.2</v>
      </c>
      <c r="AB65" s="203">
        <v>0</v>
      </c>
      <c r="AC65" s="203">
        <v>12.14</v>
      </c>
      <c r="AD65" s="203">
        <v>0</v>
      </c>
      <c r="AE65" s="203">
        <v>0</v>
      </c>
      <c r="AF65" s="203">
        <v>0</v>
      </c>
      <c r="AG65" s="203">
        <v>29.88</v>
      </c>
      <c r="AH65" s="203">
        <v>0</v>
      </c>
      <c r="AI65" s="203">
        <v>29.88</v>
      </c>
      <c r="AJ65" s="203">
        <v>0</v>
      </c>
      <c r="AK65" s="203">
        <v>5.45</v>
      </c>
      <c r="AL65" s="203">
        <v>0</v>
      </c>
      <c r="AM65" s="203">
        <v>0</v>
      </c>
      <c r="AN65" s="203">
        <v>0</v>
      </c>
      <c r="AO65" s="203">
        <v>205.54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12.55</v>
      </c>
      <c r="E66" s="203">
        <v>0</v>
      </c>
      <c r="F66" s="203">
        <v>0</v>
      </c>
      <c r="G66" s="203">
        <v>21.14</v>
      </c>
      <c r="H66" s="203">
        <v>0</v>
      </c>
      <c r="I66" s="203">
        <v>0</v>
      </c>
      <c r="J66" s="203">
        <v>18.32</v>
      </c>
      <c r="K66" s="203">
        <v>7.43</v>
      </c>
      <c r="L66" s="203">
        <v>269.22000000000003</v>
      </c>
      <c r="M66" s="203">
        <v>1.22</v>
      </c>
      <c r="N66" s="203">
        <v>1.83</v>
      </c>
      <c r="O66" s="203">
        <v>0</v>
      </c>
      <c r="P66" s="203">
        <v>0</v>
      </c>
      <c r="Q66" s="203">
        <v>2.67</v>
      </c>
      <c r="R66" s="203">
        <v>5.0999999999999996</v>
      </c>
      <c r="S66" s="203">
        <v>3.28</v>
      </c>
      <c r="T66" s="203">
        <v>0</v>
      </c>
      <c r="U66" s="203">
        <v>4.08</v>
      </c>
      <c r="V66" s="203">
        <v>1.38</v>
      </c>
      <c r="W66" s="203">
        <v>4.91</v>
      </c>
      <c r="X66" s="203">
        <v>19.45</v>
      </c>
      <c r="Y66" s="203">
        <v>0</v>
      </c>
      <c r="Z66" s="203">
        <v>39.21</v>
      </c>
      <c r="AA66" s="203">
        <v>14.2</v>
      </c>
      <c r="AB66" s="203">
        <v>0</v>
      </c>
      <c r="AC66" s="203">
        <v>12.14</v>
      </c>
      <c r="AD66" s="203">
        <v>0</v>
      </c>
      <c r="AE66" s="203">
        <v>0</v>
      </c>
      <c r="AF66" s="203">
        <v>0</v>
      </c>
      <c r="AG66" s="203">
        <v>29.88</v>
      </c>
      <c r="AH66" s="203">
        <v>0</v>
      </c>
      <c r="AI66" s="203">
        <v>29.88</v>
      </c>
      <c r="AJ66" s="203">
        <v>0</v>
      </c>
      <c r="AK66" s="203">
        <v>5.45</v>
      </c>
      <c r="AL66" s="203">
        <v>0</v>
      </c>
      <c r="AM66" s="203">
        <v>0</v>
      </c>
      <c r="AN66" s="203">
        <v>0</v>
      </c>
      <c r="AO66" s="203">
        <v>205.54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12.55</v>
      </c>
      <c r="E67" s="203">
        <v>0</v>
      </c>
      <c r="F67" s="203">
        <v>0</v>
      </c>
      <c r="G67" s="203">
        <v>21.14</v>
      </c>
      <c r="H67" s="203">
        <v>0</v>
      </c>
      <c r="I67" s="203">
        <v>0</v>
      </c>
      <c r="J67" s="203">
        <v>18.32</v>
      </c>
      <c r="K67" s="203">
        <v>7.47</v>
      </c>
      <c r="L67" s="203">
        <v>269.22000000000003</v>
      </c>
      <c r="M67" s="203">
        <v>2.25</v>
      </c>
      <c r="N67" s="203">
        <v>2.76</v>
      </c>
      <c r="O67" s="203">
        <v>0</v>
      </c>
      <c r="P67" s="203">
        <v>1.61</v>
      </c>
      <c r="Q67" s="203">
        <v>2.9</v>
      </c>
      <c r="R67" s="203">
        <v>6.34</v>
      </c>
      <c r="S67" s="203">
        <v>3.28</v>
      </c>
      <c r="T67" s="203">
        <v>0</v>
      </c>
      <c r="U67" s="203">
        <v>4.08</v>
      </c>
      <c r="V67" s="203">
        <v>1.38</v>
      </c>
      <c r="W67" s="203">
        <v>5.67</v>
      </c>
      <c r="X67" s="203">
        <v>22.86</v>
      </c>
      <c r="Y67" s="203">
        <v>0</v>
      </c>
      <c r="Z67" s="203">
        <v>39.21</v>
      </c>
      <c r="AA67" s="203">
        <v>14.2</v>
      </c>
      <c r="AB67" s="203">
        <v>0</v>
      </c>
      <c r="AC67" s="203">
        <v>12.14</v>
      </c>
      <c r="AD67" s="203">
        <v>0</v>
      </c>
      <c r="AE67" s="203">
        <v>0</v>
      </c>
      <c r="AF67" s="203">
        <v>0</v>
      </c>
      <c r="AG67" s="203">
        <v>29.88</v>
      </c>
      <c r="AH67" s="203">
        <v>0</v>
      </c>
      <c r="AI67" s="203">
        <v>29.88</v>
      </c>
      <c r="AJ67" s="203">
        <v>0</v>
      </c>
      <c r="AK67" s="203">
        <v>5.45</v>
      </c>
      <c r="AL67" s="203">
        <v>0</v>
      </c>
      <c r="AM67" s="203">
        <v>0</v>
      </c>
      <c r="AN67" s="203">
        <v>0</v>
      </c>
      <c r="AO67" s="203">
        <v>205.54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12.55</v>
      </c>
      <c r="E68" s="203">
        <v>0</v>
      </c>
      <c r="F68" s="203">
        <v>0</v>
      </c>
      <c r="G68" s="203">
        <v>21.14</v>
      </c>
      <c r="H68" s="203">
        <v>0</v>
      </c>
      <c r="I68" s="203">
        <v>0</v>
      </c>
      <c r="J68" s="203">
        <v>18.32</v>
      </c>
      <c r="K68" s="203">
        <v>7.43</v>
      </c>
      <c r="L68" s="203">
        <v>269.22000000000003</v>
      </c>
      <c r="M68" s="203">
        <v>4.6399999999999997</v>
      </c>
      <c r="N68" s="203">
        <v>4.3499999999999996</v>
      </c>
      <c r="O68" s="203">
        <v>0</v>
      </c>
      <c r="P68" s="203">
        <v>1.61</v>
      </c>
      <c r="Q68" s="203">
        <v>2.9</v>
      </c>
      <c r="R68" s="203">
        <v>6.34</v>
      </c>
      <c r="S68" s="203">
        <v>3.28</v>
      </c>
      <c r="T68" s="203">
        <v>0</v>
      </c>
      <c r="U68" s="203">
        <v>4.08</v>
      </c>
      <c r="V68" s="203">
        <v>1.38</v>
      </c>
      <c r="W68" s="203">
        <v>7.33</v>
      </c>
      <c r="X68" s="203">
        <v>24.34</v>
      </c>
      <c r="Y68" s="203">
        <v>0</v>
      </c>
      <c r="Z68" s="203">
        <v>39.21</v>
      </c>
      <c r="AA68" s="203">
        <v>14.2</v>
      </c>
      <c r="AB68" s="203">
        <v>0</v>
      </c>
      <c r="AC68" s="203">
        <v>12.14</v>
      </c>
      <c r="AD68" s="203">
        <v>0</v>
      </c>
      <c r="AE68" s="203">
        <v>0</v>
      </c>
      <c r="AF68" s="203">
        <v>0</v>
      </c>
      <c r="AG68" s="203">
        <v>29.88</v>
      </c>
      <c r="AH68" s="203">
        <v>0</v>
      </c>
      <c r="AI68" s="203">
        <v>29.88</v>
      </c>
      <c r="AJ68" s="203">
        <v>0</v>
      </c>
      <c r="AK68" s="203">
        <v>5.45</v>
      </c>
      <c r="AL68" s="203">
        <v>0</v>
      </c>
      <c r="AM68" s="203">
        <v>0</v>
      </c>
      <c r="AN68" s="203">
        <v>0</v>
      </c>
      <c r="AO68" s="203">
        <v>205.54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12.49</v>
      </c>
      <c r="E69" s="203">
        <v>0</v>
      </c>
      <c r="F69" s="203">
        <v>0</v>
      </c>
      <c r="G69" s="203">
        <v>21.14</v>
      </c>
      <c r="H69" s="203">
        <v>0</v>
      </c>
      <c r="I69" s="203">
        <v>0</v>
      </c>
      <c r="J69" s="203">
        <v>18.32</v>
      </c>
      <c r="K69" s="203">
        <v>7.43</v>
      </c>
      <c r="L69" s="203">
        <v>269.22000000000003</v>
      </c>
      <c r="M69" s="203">
        <v>2.25</v>
      </c>
      <c r="N69" s="203">
        <v>2.76</v>
      </c>
      <c r="O69" s="203">
        <v>0</v>
      </c>
      <c r="P69" s="203">
        <v>1.61</v>
      </c>
      <c r="Q69" s="203">
        <v>2.61</v>
      </c>
      <c r="R69" s="203">
        <v>5.31</v>
      </c>
      <c r="S69" s="203">
        <v>2.94</v>
      </c>
      <c r="T69" s="203">
        <v>0</v>
      </c>
      <c r="U69" s="203">
        <v>4.08</v>
      </c>
      <c r="V69" s="203">
        <v>1.38</v>
      </c>
      <c r="W69" s="203">
        <v>4.53</v>
      </c>
      <c r="X69" s="203">
        <v>15.93</v>
      </c>
      <c r="Y69" s="203">
        <v>0</v>
      </c>
      <c r="Z69" s="203">
        <v>39.21</v>
      </c>
      <c r="AA69" s="203">
        <v>14.2</v>
      </c>
      <c r="AB69" s="203">
        <v>0</v>
      </c>
      <c r="AC69" s="203">
        <v>12.14</v>
      </c>
      <c r="AD69" s="203">
        <v>0</v>
      </c>
      <c r="AE69" s="203">
        <v>0</v>
      </c>
      <c r="AF69" s="203">
        <v>0</v>
      </c>
      <c r="AG69" s="203">
        <v>29.88</v>
      </c>
      <c r="AH69" s="203">
        <v>0</v>
      </c>
      <c r="AI69" s="203">
        <v>29.88</v>
      </c>
      <c r="AJ69" s="203">
        <v>0</v>
      </c>
      <c r="AK69" s="203">
        <v>5.45</v>
      </c>
      <c r="AL69" s="203">
        <v>0</v>
      </c>
      <c r="AM69" s="203">
        <v>0</v>
      </c>
      <c r="AN69" s="203">
        <v>0</v>
      </c>
      <c r="AO69" s="203">
        <v>205.54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12.49</v>
      </c>
      <c r="E70" s="203">
        <v>0</v>
      </c>
      <c r="F70" s="203">
        <v>0</v>
      </c>
      <c r="G70" s="203">
        <v>21.14</v>
      </c>
      <c r="H70" s="203">
        <v>0</v>
      </c>
      <c r="I70" s="203">
        <v>0</v>
      </c>
      <c r="J70" s="203">
        <v>18.32</v>
      </c>
      <c r="K70" s="203">
        <v>7.43</v>
      </c>
      <c r="L70" s="203">
        <v>269.22000000000003</v>
      </c>
      <c r="M70" s="203">
        <v>0.8</v>
      </c>
      <c r="N70" s="203">
        <v>2.76</v>
      </c>
      <c r="O70" s="203">
        <v>0</v>
      </c>
      <c r="P70" s="203">
        <v>1.61</v>
      </c>
      <c r="Q70" s="203">
        <v>2.61</v>
      </c>
      <c r="R70" s="203">
        <v>5.31</v>
      </c>
      <c r="S70" s="203">
        <v>2.94</v>
      </c>
      <c r="T70" s="203">
        <v>0</v>
      </c>
      <c r="U70" s="203">
        <v>4.08</v>
      </c>
      <c r="V70" s="203">
        <v>1.38</v>
      </c>
      <c r="W70" s="203">
        <v>4.53</v>
      </c>
      <c r="X70" s="203">
        <v>16.8</v>
      </c>
      <c r="Y70" s="203">
        <v>0</v>
      </c>
      <c r="Z70" s="203">
        <v>39.21</v>
      </c>
      <c r="AA70" s="203">
        <v>14.2</v>
      </c>
      <c r="AB70" s="203">
        <v>0</v>
      </c>
      <c r="AC70" s="203">
        <v>12.14</v>
      </c>
      <c r="AD70" s="203">
        <v>0</v>
      </c>
      <c r="AE70" s="203">
        <v>0</v>
      </c>
      <c r="AF70" s="203">
        <v>0</v>
      </c>
      <c r="AG70" s="203">
        <v>29.88</v>
      </c>
      <c r="AH70" s="203">
        <v>0</v>
      </c>
      <c r="AI70" s="203">
        <v>29.88</v>
      </c>
      <c r="AJ70" s="203">
        <v>0</v>
      </c>
      <c r="AK70" s="203">
        <v>5.45</v>
      </c>
      <c r="AL70" s="203">
        <v>0</v>
      </c>
      <c r="AM70" s="203">
        <v>0</v>
      </c>
      <c r="AN70" s="203">
        <v>0</v>
      </c>
      <c r="AO70" s="203">
        <v>205.54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12.49</v>
      </c>
      <c r="E71" s="203">
        <v>0</v>
      </c>
      <c r="F71" s="203">
        <v>0</v>
      </c>
      <c r="G71" s="203">
        <v>21.14</v>
      </c>
      <c r="H71" s="203">
        <v>0</v>
      </c>
      <c r="I71" s="203">
        <v>0</v>
      </c>
      <c r="J71" s="203">
        <v>18.32</v>
      </c>
      <c r="K71" s="203">
        <v>7.43</v>
      </c>
      <c r="L71" s="203">
        <v>268.14999999999998</v>
      </c>
      <c r="M71" s="203">
        <v>0.96</v>
      </c>
      <c r="N71" s="203">
        <v>2.76</v>
      </c>
      <c r="O71" s="203">
        <v>0</v>
      </c>
      <c r="P71" s="203">
        <v>1.61</v>
      </c>
      <c r="Q71" s="203">
        <v>2.57</v>
      </c>
      <c r="R71" s="203">
        <v>5.38</v>
      </c>
      <c r="S71" s="203">
        <v>2.94</v>
      </c>
      <c r="T71" s="203">
        <v>0</v>
      </c>
      <c r="U71" s="203">
        <v>4.08</v>
      </c>
      <c r="V71" s="203">
        <v>1.38</v>
      </c>
      <c r="W71" s="203">
        <v>4.87</v>
      </c>
      <c r="X71" s="203">
        <v>18.18</v>
      </c>
      <c r="Y71" s="203">
        <v>0</v>
      </c>
      <c r="Z71" s="203">
        <v>39.21</v>
      </c>
      <c r="AA71" s="203">
        <v>14.2</v>
      </c>
      <c r="AB71" s="203">
        <v>0</v>
      </c>
      <c r="AC71" s="203">
        <v>12.14</v>
      </c>
      <c r="AD71" s="203">
        <v>0</v>
      </c>
      <c r="AE71" s="203">
        <v>0</v>
      </c>
      <c r="AF71" s="203">
        <v>0</v>
      </c>
      <c r="AG71" s="203">
        <v>29.88</v>
      </c>
      <c r="AH71" s="203">
        <v>0</v>
      </c>
      <c r="AI71" s="203">
        <v>29.88</v>
      </c>
      <c r="AJ71" s="203">
        <v>0</v>
      </c>
      <c r="AK71" s="203">
        <v>5.45</v>
      </c>
      <c r="AL71" s="203">
        <v>0</v>
      </c>
      <c r="AM71" s="203">
        <v>0</v>
      </c>
      <c r="AN71" s="203">
        <v>0</v>
      </c>
      <c r="AO71" s="203">
        <v>205.54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12.49</v>
      </c>
      <c r="E72" s="203">
        <v>0</v>
      </c>
      <c r="F72" s="203">
        <v>0</v>
      </c>
      <c r="G72" s="203">
        <v>21.14</v>
      </c>
      <c r="H72" s="203">
        <v>0</v>
      </c>
      <c r="I72" s="203">
        <v>0</v>
      </c>
      <c r="J72" s="203">
        <v>18.32</v>
      </c>
      <c r="K72" s="203">
        <v>7.43</v>
      </c>
      <c r="L72" s="203">
        <v>268.14999999999998</v>
      </c>
      <c r="M72" s="203">
        <v>2.25</v>
      </c>
      <c r="N72" s="203">
        <v>2.76</v>
      </c>
      <c r="O72" s="203">
        <v>0</v>
      </c>
      <c r="P72" s="203">
        <v>1.61</v>
      </c>
      <c r="Q72" s="203">
        <v>2.57</v>
      </c>
      <c r="R72" s="203">
        <v>5.38</v>
      </c>
      <c r="S72" s="203">
        <v>2.94</v>
      </c>
      <c r="T72" s="203">
        <v>0</v>
      </c>
      <c r="U72" s="203">
        <v>4.08</v>
      </c>
      <c r="V72" s="203">
        <v>1.38</v>
      </c>
      <c r="W72" s="203">
        <v>4.87</v>
      </c>
      <c r="X72" s="203">
        <v>18.18</v>
      </c>
      <c r="Y72" s="203">
        <v>0</v>
      </c>
      <c r="Z72" s="203">
        <v>39.21</v>
      </c>
      <c r="AA72" s="203">
        <v>14.2</v>
      </c>
      <c r="AB72" s="203">
        <v>0</v>
      </c>
      <c r="AC72" s="203">
        <v>12.14</v>
      </c>
      <c r="AD72" s="203">
        <v>0</v>
      </c>
      <c r="AE72" s="203">
        <v>0</v>
      </c>
      <c r="AF72" s="203">
        <v>0</v>
      </c>
      <c r="AG72" s="203">
        <v>29.88</v>
      </c>
      <c r="AH72" s="203">
        <v>0</v>
      </c>
      <c r="AI72" s="203">
        <v>29.88</v>
      </c>
      <c r="AJ72" s="203">
        <v>0</v>
      </c>
      <c r="AK72" s="203">
        <v>5.45</v>
      </c>
      <c r="AL72" s="203">
        <v>0</v>
      </c>
      <c r="AM72" s="203">
        <v>0</v>
      </c>
      <c r="AN72" s="203">
        <v>0</v>
      </c>
      <c r="AO72" s="203">
        <v>205.54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12.71</v>
      </c>
      <c r="E73" s="203">
        <v>0</v>
      </c>
      <c r="F73" s="203">
        <v>0</v>
      </c>
      <c r="G73" s="203">
        <v>21.14</v>
      </c>
      <c r="H73" s="203">
        <v>0</v>
      </c>
      <c r="I73" s="203">
        <v>0</v>
      </c>
      <c r="J73" s="203">
        <v>18.32</v>
      </c>
      <c r="K73" s="203">
        <v>4.5599999999999996</v>
      </c>
      <c r="L73" s="203">
        <v>200.42</v>
      </c>
      <c r="M73" s="203">
        <v>2.25</v>
      </c>
      <c r="N73" s="203">
        <v>2.76</v>
      </c>
      <c r="O73" s="203">
        <v>0</v>
      </c>
      <c r="P73" s="203">
        <v>1.61</v>
      </c>
      <c r="Q73" s="203">
        <v>0.39</v>
      </c>
      <c r="R73" s="203">
        <v>0</v>
      </c>
      <c r="S73" s="203">
        <v>0.81</v>
      </c>
      <c r="T73" s="203">
        <v>0</v>
      </c>
      <c r="U73" s="203">
        <v>4.08</v>
      </c>
      <c r="V73" s="203">
        <v>0.26</v>
      </c>
      <c r="W73" s="203">
        <v>0.06</v>
      </c>
      <c r="X73" s="203">
        <v>1.5</v>
      </c>
      <c r="Y73" s="203">
        <v>0</v>
      </c>
      <c r="Z73" s="203">
        <v>2.96</v>
      </c>
      <c r="AA73" s="203">
        <v>1.05</v>
      </c>
      <c r="AB73" s="203">
        <v>0</v>
      </c>
      <c r="AC73" s="203">
        <v>12.14</v>
      </c>
      <c r="AD73" s="203">
        <v>0</v>
      </c>
      <c r="AE73" s="203">
        <v>0</v>
      </c>
      <c r="AF73" s="203">
        <v>0</v>
      </c>
      <c r="AG73" s="203">
        <v>29.88</v>
      </c>
      <c r="AH73" s="203">
        <v>0</v>
      </c>
      <c r="AI73" s="203">
        <v>29.88</v>
      </c>
      <c r="AJ73" s="203">
        <v>0</v>
      </c>
      <c r="AK73" s="203">
        <v>5.45</v>
      </c>
      <c r="AL73" s="203">
        <v>0</v>
      </c>
      <c r="AM73" s="203">
        <v>0</v>
      </c>
      <c r="AN73" s="203">
        <v>0</v>
      </c>
      <c r="AO73" s="203">
        <v>205.54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12.68</v>
      </c>
      <c r="E74" s="203">
        <v>0</v>
      </c>
      <c r="F74" s="203">
        <v>0</v>
      </c>
      <c r="G74" s="203">
        <v>21.14</v>
      </c>
      <c r="H74" s="203">
        <v>0</v>
      </c>
      <c r="I74" s="203">
        <v>0</v>
      </c>
      <c r="J74" s="203">
        <v>18.32</v>
      </c>
      <c r="K74" s="203">
        <v>4.5599999999999996</v>
      </c>
      <c r="L74" s="203">
        <v>110.57</v>
      </c>
      <c r="M74" s="203">
        <v>2.25</v>
      </c>
      <c r="N74" s="203">
        <v>2.76</v>
      </c>
      <c r="O74" s="203">
        <v>0</v>
      </c>
      <c r="P74" s="203">
        <v>1.61</v>
      </c>
      <c r="Q74" s="203">
        <v>0.62</v>
      </c>
      <c r="R74" s="203">
        <v>0.5</v>
      </c>
      <c r="S74" s="203">
        <v>0.17</v>
      </c>
      <c r="T74" s="203">
        <v>0</v>
      </c>
      <c r="U74" s="203">
        <v>4.08</v>
      </c>
      <c r="V74" s="203">
        <v>0.26</v>
      </c>
      <c r="W74" s="203">
        <v>0.06</v>
      </c>
      <c r="X74" s="203">
        <v>1.5</v>
      </c>
      <c r="Y74" s="203">
        <v>0</v>
      </c>
      <c r="Z74" s="203">
        <v>2.96</v>
      </c>
      <c r="AA74" s="203">
        <v>1.05</v>
      </c>
      <c r="AB74" s="203">
        <v>0</v>
      </c>
      <c r="AC74" s="203">
        <v>12.14</v>
      </c>
      <c r="AD74" s="203">
        <v>0</v>
      </c>
      <c r="AE74" s="203">
        <v>0</v>
      </c>
      <c r="AF74" s="203">
        <v>0</v>
      </c>
      <c r="AG74" s="203">
        <v>29.88</v>
      </c>
      <c r="AH74" s="203">
        <v>0</v>
      </c>
      <c r="AI74" s="203">
        <v>29.88</v>
      </c>
      <c r="AJ74" s="203">
        <v>0</v>
      </c>
      <c r="AK74" s="203">
        <v>5.45</v>
      </c>
      <c r="AL74" s="203">
        <v>0</v>
      </c>
      <c r="AM74" s="203">
        <v>0</v>
      </c>
      <c r="AN74" s="203">
        <v>0</v>
      </c>
      <c r="AO74" s="203">
        <v>205.54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12.81</v>
      </c>
      <c r="E75" s="203">
        <v>0</v>
      </c>
      <c r="F75" s="203">
        <v>0</v>
      </c>
      <c r="G75" s="203">
        <v>21.14</v>
      </c>
      <c r="H75" s="203">
        <v>0</v>
      </c>
      <c r="I75" s="203">
        <v>0</v>
      </c>
      <c r="J75" s="203">
        <v>18.32</v>
      </c>
      <c r="K75" s="203">
        <v>4.5599999999999996</v>
      </c>
      <c r="L75" s="203">
        <v>44.96</v>
      </c>
      <c r="M75" s="203">
        <v>2.25</v>
      </c>
      <c r="N75" s="203">
        <v>2.76</v>
      </c>
      <c r="O75" s="203">
        <v>0</v>
      </c>
      <c r="P75" s="203">
        <v>1.61</v>
      </c>
      <c r="Q75" s="203">
        <v>1.29</v>
      </c>
      <c r="R75" s="203">
        <v>1.85</v>
      </c>
      <c r="S75" s="203">
        <v>0.96</v>
      </c>
      <c r="T75" s="203">
        <v>0</v>
      </c>
      <c r="U75" s="203">
        <v>4.08</v>
      </c>
      <c r="V75" s="203">
        <v>0.41</v>
      </c>
      <c r="W75" s="203">
        <v>0.59</v>
      </c>
      <c r="X75" s="203">
        <v>3.18</v>
      </c>
      <c r="Y75" s="203">
        <v>0</v>
      </c>
      <c r="Z75" s="203">
        <v>2.96</v>
      </c>
      <c r="AA75" s="203">
        <v>1.06</v>
      </c>
      <c r="AB75" s="203">
        <v>0</v>
      </c>
      <c r="AC75" s="203">
        <v>12.14</v>
      </c>
      <c r="AD75" s="203">
        <v>0</v>
      </c>
      <c r="AE75" s="203">
        <v>0</v>
      </c>
      <c r="AF75" s="203">
        <v>0</v>
      </c>
      <c r="AG75" s="203">
        <v>29.88</v>
      </c>
      <c r="AH75" s="203">
        <v>0</v>
      </c>
      <c r="AI75" s="203">
        <v>29.88</v>
      </c>
      <c r="AJ75" s="203">
        <v>0</v>
      </c>
      <c r="AK75" s="203">
        <v>7.63</v>
      </c>
      <c r="AL75" s="203">
        <v>0</v>
      </c>
      <c r="AM75" s="203">
        <v>0</v>
      </c>
      <c r="AN75" s="203">
        <v>0</v>
      </c>
      <c r="AO75" s="203">
        <v>207.71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12.81</v>
      </c>
      <c r="E76" s="203">
        <v>0</v>
      </c>
      <c r="F76" s="203">
        <v>0</v>
      </c>
      <c r="G76" s="203">
        <v>21.14</v>
      </c>
      <c r="H76" s="203">
        <v>0</v>
      </c>
      <c r="I76" s="203">
        <v>0</v>
      </c>
      <c r="J76" s="203">
        <v>18.32</v>
      </c>
      <c r="K76" s="203">
        <v>4.5599999999999996</v>
      </c>
      <c r="L76" s="203">
        <v>44.96</v>
      </c>
      <c r="M76" s="203">
        <v>2.25</v>
      </c>
      <c r="N76" s="203">
        <v>2.76</v>
      </c>
      <c r="O76" s="203">
        <v>0</v>
      </c>
      <c r="P76" s="203">
        <v>1.61</v>
      </c>
      <c r="Q76" s="203">
        <v>0.54</v>
      </c>
      <c r="R76" s="203">
        <v>0.5</v>
      </c>
      <c r="S76" s="203">
        <v>0.3</v>
      </c>
      <c r="T76" s="203">
        <v>0</v>
      </c>
      <c r="U76" s="203">
        <v>4.08</v>
      </c>
      <c r="V76" s="203">
        <v>0.41</v>
      </c>
      <c r="W76" s="203">
        <v>0.59</v>
      </c>
      <c r="X76" s="203">
        <v>3.18</v>
      </c>
      <c r="Y76" s="203">
        <v>0</v>
      </c>
      <c r="Z76" s="203">
        <v>2.96</v>
      </c>
      <c r="AA76" s="203">
        <v>1.06</v>
      </c>
      <c r="AB76" s="203">
        <v>0</v>
      </c>
      <c r="AC76" s="203">
        <v>12.14</v>
      </c>
      <c r="AD76" s="203">
        <v>0</v>
      </c>
      <c r="AE76" s="203">
        <v>0</v>
      </c>
      <c r="AF76" s="203">
        <v>0</v>
      </c>
      <c r="AG76" s="203">
        <v>29.88</v>
      </c>
      <c r="AH76" s="203">
        <v>0</v>
      </c>
      <c r="AI76" s="203">
        <v>29.88</v>
      </c>
      <c r="AJ76" s="203">
        <v>0</v>
      </c>
      <c r="AK76" s="203">
        <v>7.63</v>
      </c>
      <c r="AL76" s="203">
        <v>0</v>
      </c>
      <c r="AM76" s="203">
        <v>0</v>
      </c>
      <c r="AN76" s="203">
        <v>0</v>
      </c>
      <c r="AO76" s="203">
        <v>207.71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12.81</v>
      </c>
      <c r="E77" s="203">
        <v>0</v>
      </c>
      <c r="F77" s="203">
        <v>0</v>
      </c>
      <c r="G77" s="203">
        <v>21.14</v>
      </c>
      <c r="H77" s="203">
        <v>0</v>
      </c>
      <c r="I77" s="203">
        <v>0</v>
      </c>
      <c r="J77" s="203">
        <v>18.32</v>
      </c>
      <c r="K77" s="203">
        <v>3.8</v>
      </c>
      <c r="L77" s="203">
        <v>44.96</v>
      </c>
      <c r="M77" s="203">
        <v>2.25</v>
      </c>
      <c r="N77" s="203">
        <v>0.95</v>
      </c>
      <c r="O77" s="203">
        <v>0</v>
      </c>
      <c r="P77" s="203">
        <v>1.61</v>
      </c>
      <c r="Q77" s="203">
        <v>0.52</v>
      </c>
      <c r="R77" s="203">
        <v>0.5</v>
      </c>
      <c r="S77" s="203">
        <v>0.3</v>
      </c>
      <c r="T77" s="203">
        <v>0</v>
      </c>
      <c r="U77" s="203">
        <v>4.08</v>
      </c>
      <c r="V77" s="203">
        <v>0.41</v>
      </c>
      <c r="W77" s="203">
        <v>0.59</v>
      </c>
      <c r="X77" s="203">
        <v>3.18</v>
      </c>
      <c r="Y77" s="203">
        <v>0</v>
      </c>
      <c r="Z77" s="203">
        <v>2.96</v>
      </c>
      <c r="AA77" s="203">
        <v>1.06</v>
      </c>
      <c r="AB77" s="203">
        <v>0</v>
      </c>
      <c r="AC77" s="203">
        <v>12.14</v>
      </c>
      <c r="AD77" s="203">
        <v>0</v>
      </c>
      <c r="AE77" s="203">
        <v>0</v>
      </c>
      <c r="AF77" s="203">
        <v>0</v>
      </c>
      <c r="AG77" s="203">
        <v>29.88</v>
      </c>
      <c r="AH77" s="203">
        <v>0</v>
      </c>
      <c r="AI77" s="203">
        <v>29.88</v>
      </c>
      <c r="AJ77" s="203">
        <v>0</v>
      </c>
      <c r="AK77" s="203">
        <v>7.63</v>
      </c>
      <c r="AL77" s="203">
        <v>0</v>
      </c>
      <c r="AM77" s="203">
        <v>0</v>
      </c>
      <c r="AN77" s="203">
        <v>0</v>
      </c>
      <c r="AO77" s="203">
        <v>207.71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12.81</v>
      </c>
      <c r="E78" s="203">
        <v>0</v>
      </c>
      <c r="F78" s="203">
        <v>0</v>
      </c>
      <c r="G78" s="203">
        <v>21.14</v>
      </c>
      <c r="H78" s="203">
        <v>0</v>
      </c>
      <c r="I78" s="203">
        <v>0</v>
      </c>
      <c r="J78" s="203">
        <v>18.32</v>
      </c>
      <c r="K78" s="203">
        <v>3.96</v>
      </c>
      <c r="L78" s="203">
        <v>0</v>
      </c>
      <c r="M78" s="203">
        <v>2.25</v>
      </c>
      <c r="N78" s="203">
        <v>0.95</v>
      </c>
      <c r="O78" s="203">
        <v>0</v>
      </c>
      <c r="P78" s="203">
        <v>1.61</v>
      </c>
      <c r="Q78" s="203">
        <v>0.52</v>
      </c>
      <c r="R78" s="203">
        <v>0.5</v>
      </c>
      <c r="S78" s="203">
        <v>0.3</v>
      </c>
      <c r="T78" s="203">
        <v>0</v>
      </c>
      <c r="U78" s="203">
        <v>4.08</v>
      </c>
      <c r="V78" s="203">
        <v>0.41</v>
      </c>
      <c r="W78" s="203">
        <v>0.59</v>
      </c>
      <c r="X78" s="203">
        <v>3.18</v>
      </c>
      <c r="Y78" s="203">
        <v>0</v>
      </c>
      <c r="Z78" s="203">
        <v>2.96</v>
      </c>
      <c r="AA78" s="203">
        <v>1.06</v>
      </c>
      <c r="AB78" s="203">
        <v>0</v>
      </c>
      <c r="AC78" s="203">
        <v>12.14</v>
      </c>
      <c r="AD78" s="203">
        <v>0</v>
      </c>
      <c r="AE78" s="203">
        <v>0</v>
      </c>
      <c r="AF78" s="203">
        <v>0</v>
      </c>
      <c r="AG78" s="203">
        <v>29.88</v>
      </c>
      <c r="AH78" s="203">
        <v>0</v>
      </c>
      <c r="AI78" s="203">
        <v>29.88</v>
      </c>
      <c r="AJ78" s="203">
        <v>0</v>
      </c>
      <c r="AK78" s="203">
        <v>7.63</v>
      </c>
      <c r="AL78" s="203">
        <v>0</v>
      </c>
      <c r="AM78" s="203">
        <v>0</v>
      </c>
      <c r="AN78" s="203">
        <v>0</v>
      </c>
      <c r="AO78" s="203">
        <v>207.71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12.81</v>
      </c>
      <c r="E79" s="203">
        <v>0</v>
      </c>
      <c r="F79" s="203">
        <v>0</v>
      </c>
      <c r="G79" s="203">
        <v>21.14</v>
      </c>
      <c r="H79" s="203">
        <v>0</v>
      </c>
      <c r="I79" s="203">
        <v>0</v>
      </c>
      <c r="J79" s="203">
        <v>18.32</v>
      </c>
      <c r="K79" s="203">
        <v>0</v>
      </c>
      <c r="L79" s="203">
        <v>0</v>
      </c>
      <c r="M79" s="203">
        <v>2.25</v>
      </c>
      <c r="N79" s="203">
        <v>0.91</v>
      </c>
      <c r="O79" s="203">
        <v>0</v>
      </c>
      <c r="P79" s="203">
        <v>1.61</v>
      </c>
      <c r="Q79" s="203">
        <v>0.52</v>
      </c>
      <c r="R79" s="203">
        <v>0.5</v>
      </c>
      <c r="S79" s="203">
        <v>0.3</v>
      </c>
      <c r="T79" s="203">
        <v>0</v>
      </c>
      <c r="U79" s="203">
        <v>4.08</v>
      </c>
      <c r="V79" s="203">
        <v>0.41</v>
      </c>
      <c r="W79" s="203">
        <v>0.59</v>
      </c>
      <c r="X79" s="203">
        <v>3.18</v>
      </c>
      <c r="Y79" s="203">
        <v>0</v>
      </c>
      <c r="Z79" s="203">
        <v>2.96</v>
      </c>
      <c r="AA79" s="203">
        <v>1.06</v>
      </c>
      <c r="AB79" s="203">
        <v>0</v>
      </c>
      <c r="AC79" s="203">
        <v>12.14</v>
      </c>
      <c r="AD79" s="203">
        <v>0</v>
      </c>
      <c r="AE79" s="203">
        <v>0</v>
      </c>
      <c r="AF79" s="203">
        <v>0</v>
      </c>
      <c r="AG79" s="203">
        <v>29.88</v>
      </c>
      <c r="AH79" s="203">
        <v>0</v>
      </c>
      <c r="AI79" s="203">
        <v>29.88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207.71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12.81</v>
      </c>
      <c r="E80" s="203">
        <v>0</v>
      </c>
      <c r="F80" s="203">
        <v>0</v>
      </c>
      <c r="G80" s="203">
        <v>21.14</v>
      </c>
      <c r="H80" s="203">
        <v>0</v>
      </c>
      <c r="I80" s="203">
        <v>0</v>
      </c>
      <c r="J80" s="203">
        <v>18.32</v>
      </c>
      <c r="K80" s="203">
        <v>0</v>
      </c>
      <c r="L80" s="203">
        <v>0</v>
      </c>
      <c r="M80" s="203">
        <v>2.25</v>
      </c>
      <c r="N80" s="203">
        <v>0.95</v>
      </c>
      <c r="O80" s="203">
        <v>0</v>
      </c>
      <c r="P80" s="203">
        <v>1.61</v>
      </c>
      <c r="Q80" s="203">
        <v>0.52</v>
      </c>
      <c r="R80" s="203">
        <v>0.5</v>
      </c>
      <c r="S80" s="203">
        <v>0.3</v>
      </c>
      <c r="T80" s="203">
        <v>0</v>
      </c>
      <c r="U80" s="203">
        <v>4.08</v>
      </c>
      <c r="V80" s="203">
        <v>0.41</v>
      </c>
      <c r="W80" s="203">
        <v>0.59</v>
      </c>
      <c r="X80" s="203">
        <v>3.18</v>
      </c>
      <c r="Y80" s="203">
        <v>0</v>
      </c>
      <c r="Z80" s="203">
        <v>2.96</v>
      </c>
      <c r="AA80" s="203">
        <v>1.06</v>
      </c>
      <c r="AB80" s="203">
        <v>0</v>
      </c>
      <c r="AC80" s="203">
        <v>12.14</v>
      </c>
      <c r="AD80" s="203">
        <v>0</v>
      </c>
      <c r="AE80" s="203">
        <v>0</v>
      </c>
      <c r="AF80" s="203">
        <v>0</v>
      </c>
      <c r="AG80" s="203">
        <v>29.88</v>
      </c>
      <c r="AH80" s="203">
        <v>0</v>
      </c>
      <c r="AI80" s="203">
        <v>29.88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207.71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12.81</v>
      </c>
      <c r="E81" s="203">
        <v>0</v>
      </c>
      <c r="F81" s="203">
        <v>0</v>
      </c>
      <c r="G81" s="203">
        <v>21.14</v>
      </c>
      <c r="H81" s="203">
        <v>0</v>
      </c>
      <c r="I81" s="203">
        <v>0</v>
      </c>
      <c r="J81" s="203">
        <v>18.32</v>
      </c>
      <c r="K81" s="203">
        <v>0</v>
      </c>
      <c r="L81" s="203">
        <v>0</v>
      </c>
      <c r="M81" s="203">
        <v>0.88</v>
      </c>
      <c r="N81" s="203">
        <v>0.72</v>
      </c>
      <c r="O81" s="203">
        <v>0</v>
      </c>
      <c r="P81" s="203">
        <v>1.61</v>
      </c>
      <c r="Q81" s="203">
        <v>0.52</v>
      </c>
      <c r="R81" s="203">
        <v>0.5</v>
      </c>
      <c r="S81" s="203">
        <v>0.3</v>
      </c>
      <c r="T81" s="203">
        <v>0</v>
      </c>
      <c r="U81" s="203">
        <v>4.08</v>
      </c>
      <c r="V81" s="203">
        <v>0.41</v>
      </c>
      <c r="W81" s="203">
        <v>0.59</v>
      </c>
      <c r="X81" s="203">
        <v>3.18</v>
      </c>
      <c r="Y81" s="203">
        <v>0</v>
      </c>
      <c r="Z81" s="203">
        <v>2.96</v>
      </c>
      <c r="AA81" s="203">
        <v>1.06</v>
      </c>
      <c r="AB81" s="203">
        <v>0</v>
      </c>
      <c r="AC81" s="203">
        <v>12.14</v>
      </c>
      <c r="AD81" s="203">
        <v>0</v>
      </c>
      <c r="AE81" s="203">
        <v>0</v>
      </c>
      <c r="AF81" s="203">
        <v>0</v>
      </c>
      <c r="AG81" s="203">
        <v>29.88</v>
      </c>
      <c r="AH81" s="203">
        <v>0</v>
      </c>
      <c r="AI81" s="203">
        <v>29.88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207.71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12.81</v>
      </c>
      <c r="E82" s="203">
        <v>0</v>
      </c>
      <c r="F82" s="203">
        <v>0</v>
      </c>
      <c r="G82" s="203">
        <v>21.14</v>
      </c>
      <c r="H82" s="203">
        <v>0</v>
      </c>
      <c r="I82" s="203">
        <v>0</v>
      </c>
      <c r="J82" s="203">
        <v>18.32</v>
      </c>
      <c r="K82" s="203">
        <v>0</v>
      </c>
      <c r="L82" s="203">
        <v>0</v>
      </c>
      <c r="M82" s="203">
        <v>0.88</v>
      </c>
      <c r="N82" s="203">
        <v>0.72</v>
      </c>
      <c r="O82" s="203">
        <v>0</v>
      </c>
      <c r="P82" s="203">
        <v>1.61</v>
      </c>
      <c r="Q82" s="203">
        <v>0.52</v>
      </c>
      <c r="R82" s="203">
        <v>0.5</v>
      </c>
      <c r="S82" s="203">
        <v>0.3</v>
      </c>
      <c r="T82" s="203">
        <v>0</v>
      </c>
      <c r="U82" s="203">
        <v>4.08</v>
      </c>
      <c r="V82" s="203">
        <v>0.41</v>
      </c>
      <c r="W82" s="203">
        <v>0.59</v>
      </c>
      <c r="X82" s="203">
        <v>3.18</v>
      </c>
      <c r="Y82" s="203">
        <v>0</v>
      </c>
      <c r="Z82" s="203">
        <v>2.96</v>
      </c>
      <c r="AA82" s="203">
        <v>1.06</v>
      </c>
      <c r="AB82" s="203">
        <v>0</v>
      </c>
      <c r="AC82" s="203">
        <v>12.14</v>
      </c>
      <c r="AD82" s="203">
        <v>0</v>
      </c>
      <c r="AE82" s="203">
        <v>0</v>
      </c>
      <c r="AF82" s="203">
        <v>0</v>
      </c>
      <c r="AG82" s="203">
        <v>29.88</v>
      </c>
      <c r="AH82" s="203">
        <v>0</v>
      </c>
      <c r="AI82" s="203">
        <v>29.88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207.71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12.81</v>
      </c>
      <c r="E83" s="203">
        <v>0</v>
      </c>
      <c r="F83" s="203">
        <v>0</v>
      </c>
      <c r="G83" s="203">
        <v>21.14</v>
      </c>
      <c r="H83" s="203">
        <v>0</v>
      </c>
      <c r="I83" s="203">
        <v>0</v>
      </c>
      <c r="J83" s="203">
        <v>18.32</v>
      </c>
      <c r="K83" s="203">
        <v>0</v>
      </c>
      <c r="L83" s="203">
        <v>0</v>
      </c>
      <c r="M83" s="203">
        <v>2.25</v>
      </c>
      <c r="N83" s="203">
        <v>1.33</v>
      </c>
      <c r="O83" s="203">
        <v>0</v>
      </c>
      <c r="P83" s="203">
        <v>1.61</v>
      </c>
      <c r="Q83" s="203">
        <v>0.52</v>
      </c>
      <c r="R83" s="203">
        <v>0.5</v>
      </c>
      <c r="S83" s="203">
        <v>0.3</v>
      </c>
      <c r="T83" s="203">
        <v>0</v>
      </c>
      <c r="U83" s="203">
        <v>4.08</v>
      </c>
      <c r="V83" s="203">
        <v>0.41</v>
      </c>
      <c r="W83" s="203">
        <v>0.59</v>
      </c>
      <c r="X83" s="203">
        <v>3.18</v>
      </c>
      <c r="Y83" s="203">
        <v>0</v>
      </c>
      <c r="Z83" s="203">
        <v>2.96</v>
      </c>
      <c r="AA83" s="203">
        <v>1.06</v>
      </c>
      <c r="AB83" s="203">
        <v>0</v>
      </c>
      <c r="AC83" s="203">
        <v>12.14</v>
      </c>
      <c r="AD83" s="203">
        <v>0</v>
      </c>
      <c r="AE83" s="203">
        <v>0</v>
      </c>
      <c r="AF83" s="203">
        <v>0</v>
      </c>
      <c r="AG83" s="203">
        <v>29.88</v>
      </c>
      <c r="AH83" s="203">
        <v>0</v>
      </c>
      <c r="AI83" s="203">
        <v>29.88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207.71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12.81</v>
      </c>
      <c r="E84" s="203">
        <v>0</v>
      </c>
      <c r="F84" s="203">
        <v>0</v>
      </c>
      <c r="G84" s="203">
        <v>21.14</v>
      </c>
      <c r="H84" s="203">
        <v>0</v>
      </c>
      <c r="I84" s="203">
        <v>0</v>
      </c>
      <c r="J84" s="203">
        <v>18.32</v>
      </c>
      <c r="K84" s="203">
        <v>0</v>
      </c>
      <c r="L84" s="203">
        <v>0</v>
      </c>
      <c r="M84" s="203">
        <v>2.25</v>
      </c>
      <c r="N84" s="203">
        <v>0.72</v>
      </c>
      <c r="O84" s="203">
        <v>0</v>
      </c>
      <c r="P84" s="203">
        <v>1.61</v>
      </c>
      <c r="Q84" s="203">
        <v>0.54</v>
      </c>
      <c r="R84" s="203">
        <v>0.5</v>
      </c>
      <c r="S84" s="203">
        <v>0.3</v>
      </c>
      <c r="T84" s="203">
        <v>0</v>
      </c>
      <c r="U84" s="203">
        <v>4.08</v>
      </c>
      <c r="V84" s="203">
        <v>0.41</v>
      </c>
      <c r="W84" s="203">
        <v>0.59</v>
      </c>
      <c r="X84" s="203">
        <v>3.18</v>
      </c>
      <c r="Y84" s="203">
        <v>0</v>
      </c>
      <c r="Z84" s="203">
        <v>2.96</v>
      </c>
      <c r="AA84" s="203">
        <v>1.06</v>
      </c>
      <c r="AB84" s="203">
        <v>0</v>
      </c>
      <c r="AC84" s="203">
        <v>12.14</v>
      </c>
      <c r="AD84" s="203">
        <v>0</v>
      </c>
      <c r="AE84" s="203">
        <v>0</v>
      </c>
      <c r="AF84" s="203">
        <v>0</v>
      </c>
      <c r="AG84" s="203">
        <v>29.88</v>
      </c>
      <c r="AH84" s="203">
        <v>0</v>
      </c>
      <c r="AI84" s="203">
        <v>29.88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207.71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12.81</v>
      </c>
      <c r="E85" s="203">
        <v>0</v>
      </c>
      <c r="F85" s="203">
        <v>0</v>
      </c>
      <c r="G85" s="203">
        <v>21.14</v>
      </c>
      <c r="H85" s="203">
        <v>0</v>
      </c>
      <c r="I85" s="203">
        <v>0</v>
      </c>
      <c r="J85" s="203">
        <v>18.32</v>
      </c>
      <c r="K85" s="203">
        <v>0</v>
      </c>
      <c r="L85" s="203">
        <v>0</v>
      </c>
      <c r="M85" s="203">
        <v>2.25</v>
      </c>
      <c r="N85" s="203">
        <v>0.72</v>
      </c>
      <c r="O85" s="203">
        <v>0</v>
      </c>
      <c r="P85" s="203">
        <v>1.61</v>
      </c>
      <c r="Q85" s="203">
        <v>0.54</v>
      </c>
      <c r="R85" s="203">
        <v>0.5</v>
      </c>
      <c r="S85" s="203">
        <v>0.3</v>
      </c>
      <c r="T85" s="203">
        <v>0</v>
      </c>
      <c r="U85" s="203">
        <v>4.08</v>
      </c>
      <c r="V85" s="203">
        <v>0.41</v>
      </c>
      <c r="W85" s="203">
        <v>0.59</v>
      </c>
      <c r="X85" s="203">
        <v>3.18</v>
      </c>
      <c r="Y85" s="203">
        <v>0</v>
      </c>
      <c r="Z85" s="203">
        <v>2.96</v>
      </c>
      <c r="AA85" s="203">
        <v>1.06</v>
      </c>
      <c r="AB85" s="203">
        <v>0</v>
      </c>
      <c r="AC85" s="203">
        <v>12.14</v>
      </c>
      <c r="AD85" s="203">
        <v>0</v>
      </c>
      <c r="AE85" s="203">
        <v>0</v>
      </c>
      <c r="AF85" s="203">
        <v>0</v>
      </c>
      <c r="AG85" s="203">
        <v>29.88</v>
      </c>
      <c r="AH85" s="203">
        <v>0</v>
      </c>
      <c r="AI85" s="203">
        <v>29.88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207.71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12.81</v>
      </c>
      <c r="E86" s="203">
        <v>0</v>
      </c>
      <c r="F86" s="203">
        <v>0</v>
      </c>
      <c r="G86" s="203">
        <v>21.14</v>
      </c>
      <c r="H86" s="203">
        <v>0</v>
      </c>
      <c r="I86" s="203">
        <v>0</v>
      </c>
      <c r="J86" s="203">
        <v>18.32</v>
      </c>
      <c r="K86" s="203">
        <v>0</v>
      </c>
      <c r="L86" s="203">
        <v>0</v>
      </c>
      <c r="M86" s="203">
        <v>0.88</v>
      </c>
      <c r="N86" s="203">
        <v>2.76</v>
      </c>
      <c r="O86" s="203">
        <v>0</v>
      </c>
      <c r="P86" s="203">
        <v>1.61</v>
      </c>
      <c r="Q86" s="203">
        <v>0.54</v>
      </c>
      <c r="R86" s="203">
        <v>0.5</v>
      </c>
      <c r="S86" s="203">
        <v>0.3</v>
      </c>
      <c r="T86" s="203">
        <v>0</v>
      </c>
      <c r="U86" s="203">
        <v>4.08</v>
      </c>
      <c r="V86" s="203">
        <v>0.41</v>
      </c>
      <c r="W86" s="203">
        <v>0.59</v>
      </c>
      <c r="X86" s="203">
        <v>3.18</v>
      </c>
      <c r="Y86" s="203">
        <v>0</v>
      </c>
      <c r="Z86" s="203">
        <v>2.96</v>
      </c>
      <c r="AA86" s="203">
        <v>1.06</v>
      </c>
      <c r="AB86" s="203">
        <v>0</v>
      </c>
      <c r="AC86" s="203">
        <v>12.14</v>
      </c>
      <c r="AD86" s="203">
        <v>0</v>
      </c>
      <c r="AE86" s="203">
        <v>0</v>
      </c>
      <c r="AF86" s="203">
        <v>0</v>
      </c>
      <c r="AG86" s="203">
        <v>29.88</v>
      </c>
      <c r="AH86" s="203">
        <v>0</v>
      </c>
      <c r="AI86" s="203">
        <v>29.88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207.71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13.03</v>
      </c>
      <c r="E87" s="203">
        <v>0</v>
      </c>
      <c r="F87" s="203">
        <v>0</v>
      </c>
      <c r="G87" s="203">
        <v>21.14</v>
      </c>
      <c r="H87" s="203">
        <v>0</v>
      </c>
      <c r="I87" s="203">
        <v>0</v>
      </c>
      <c r="J87" s="203">
        <v>18.32</v>
      </c>
      <c r="K87" s="203">
        <v>2.31</v>
      </c>
      <c r="L87" s="203">
        <v>0</v>
      </c>
      <c r="M87" s="203">
        <v>2.25</v>
      </c>
      <c r="N87" s="203">
        <v>2.76</v>
      </c>
      <c r="O87" s="203">
        <v>0</v>
      </c>
      <c r="P87" s="203">
        <v>1.61</v>
      </c>
      <c r="Q87" s="203">
        <v>0.54</v>
      </c>
      <c r="R87" s="203">
        <v>0.5</v>
      </c>
      <c r="S87" s="203">
        <v>0.3</v>
      </c>
      <c r="T87" s="203">
        <v>0</v>
      </c>
      <c r="U87" s="203">
        <v>4.08</v>
      </c>
      <c r="V87" s="203">
        <v>0.41</v>
      </c>
      <c r="W87" s="203">
        <v>0.59</v>
      </c>
      <c r="X87" s="203">
        <v>3.18</v>
      </c>
      <c r="Y87" s="203">
        <v>0</v>
      </c>
      <c r="Z87" s="203">
        <v>2.96</v>
      </c>
      <c r="AA87" s="203">
        <v>1.06</v>
      </c>
      <c r="AB87" s="203">
        <v>0</v>
      </c>
      <c r="AC87" s="203">
        <v>12.14</v>
      </c>
      <c r="AD87" s="203">
        <v>0</v>
      </c>
      <c r="AE87" s="203">
        <v>0</v>
      </c>
      <c r="AF87" s="203">
        <v>0</v>
      </c>
      <c r="AG87" s="203">
        <v>29.88</v>
      </c>
      <c r="AH87" s="203">
        <v>0</v>
      </c>
      <c r="AI87" s="203">
        <v>29.88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207.71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13.03</v>
      </c>
      <c r="E88" s="203">
        <v>0</v>
      </c>
      <c r="F88" s="203">
        <v>0</v>
      </c>
      <c r="G88" s="203">
        <v>21.14</v>
      </c>
      <c r="H88" s="203">
        <v>0</v>
      </c>
      <c r="I88" s="203">
        <v>0</v>
      </c>
      <c r="J88" s="203">
        <v>18.32</v>
      </c>
      <c r="K88" s="203">
        <v>2.31</v>
      </c>
      <c r="L88" s="203">
        <v>85.41</v>
      </c>
      <c r="M88" s="203">
        <v>2.25</v>
      </c>
      <c r="N88" s="203">
        <v>2.76</v>
      </c>
      <c r="O88" s="203">
        <v>0</v>
      </c>
      <c r="P88" s="203">
        <v>1.61</v>
      </c>
      <c r="Q88" s="203">
        <v>0.54</v>
      </c>
      <c r="R88" s="203">
        <v>0.5</v>
      </c>
      <c r="S88" s="203">
        <v>0.3</v>
      </c>
      <c r="T88" s="203">
        <v>0</v>
      </c>
      <c r="U88" s="203">
        <v>4.08</v>
      </c>
      <c r="V88" s="203">
        <v>0.41</v>
      </c>
      <c r="W88" s="203">
        <v>0.59</v>
      </c>
      <c r="X88" s="203">
        <v>3.18</v>
      </c>
      <c r="Y88" s="203">
        <v>0</v>
      </c>
      <c r="Z88" s="203">
        <v>2.96</v>
      </c>
      <c r="AA88" s="203">
        <v>1.06</v>
      </c>
      <c r="AB88" s="203">
        <v>0</v>
      </c>
      <c r="AC88" s="203">
        <v>12.14</v>
      </c>
      <c r="AD88" s="203">
        <v>0</v>
      </c>
      <c r="AE88" s="203">
        <v>0</v>
      </c>
      <c r="AF88" s="203">
        <v>0</v>
      </c>
      <c r="AG88" s="203">
        <v>29.88</v>
      </c>
      <c r="AH88" s="203">
        <v>0</v>
      </c>
      <c r="AI88" s="203">
        <v>29.88</v>
      </c>
      <c r="AJ88" s="203">
        <v>0</v>
      </c>
      <c r="AK88" s="203">
        <v>7.63</v>
      </c>
      <c r="AL88" s="203">
        <v>0</v>
      </c>
      <c r="AM88" s="203">
        <v>0</v>
      </c>
      <c r="AN88" s="203">
        <v>0</v>
      </c>
      <c r="AO88" s="203">
        <v>207.71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13.03</v>
      </c>
      <c r="E89" s="203">
        <v>0</v>
      </c>
      <c r="F89" s="203">
        <v>0</v>
      </c>
      <c r="G89" s="203">
        <v>21.14</v>
      </c>
      <c r="H89" s="203">
        <v>0</v>
      </c>
      <c r="I89" s="203">
        <v>0</v>
      </c>
      <c r="J89" s="203">
        <v>18.32</v>
      </c>
      <c r="K89" s="203">
        <v>2.23</v>
      </c>
      <c r="L89" s="203">
        <v>166.89</v>
      </c>
      <c r="M89" s="203">
        <v>2.25</v>
      </c>
      <c r="N89" s="203">
        <v>2.76</v>
      </c>
      <c r="O89" s="203">
        <v>0</v>
      </c>
      <c r="P89" s="203">
        <v>1.61</v>
      </c>
      <c r="Q89" s="203">
        <v>0.54</v>
      </c>
      <c r="R89" s="203">
        <v>0.5</v>
      </c>
      <c r="S89" s="203">
        <v>0.3</v>
      </c>
      <c r="T89" s="203">
        <v>0</v>
      </c>
      <c r="U89" s="203">
        <v>4.08</v>
      </c>
      <c r="V89" s="203">
        <v>0.41</v>
      </c>
      <c r="W89" s="203">
        <v>0.59</v>
      </c>
      <c r="X89" s="203">
        <v>3.18</v>
      </c>
      <c r="Y89" s="203">
        <v>0</v>
      </c>
      <c r="Z89" s="203">
        <v>2.96</v>
      </c>
      <c r="AA89" s="203">
        <v>1.06</v>
      </c>
      <c r="AB89" s="203">
        <v>0</v>
      </c>
      <c r="AC89" s="203">
        <v>12.14</v>
      </c>
      <c r="AD89" s="203">
        <v>0</v>
      </c>
      <c r="AE89" s="203">
        <v>0</v>
      </c>
      <c r="AF89" s="203">
        <v>0</v>
      </c>
      <c r="AG89" s="203">
        <v>29.88</v>
      </c>
      <c r="AH89" s="203">
        <v>0</v>
      </c>
      <c r="AI89" s="203">
        <v>29.88</v>
      </c>
      <c r="AJ89" s="203">
        <v>0</v>
      </c>
      <c r="AK89" s="203">
        <v>7.63</v>
      </c>
      <c r="AL89" s="203">
        <v>0</v>
      </c>
      <c r="AM89" s="203">
        <v>0</v>
      </c>
      <c r="AN89" s="203">
        <v>0</v>
      </c>
      <c r="AO89" s="203">
        <v>207.71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13.03</v>
      </c>
      <c r="E90" s="203">
        <v>0</v>
      </c>
      <c r="F90" s="203">
        <v>0</v>
      </c>
      <c r="G90" s="203">
        <v>21.14</v>
      </c>
      <c r="H90" s="203">
        <v>0</v>
      </c>
      <c r="I90" s="203">
        <v>0</v>
      </c>
      <c r="J90" s="203">
        <v>18.32</v>
      </c>
      <c r="K90" s="203">
        <v>2.5499999999999998</v>
      </c>
      <c r="L90" s="203">
        <v>161.52000000000001</v>
      </c>
      <c r="M90" s="203">
        <v>2.25</v>
      </c>
      <c r="N90" s="203">
        <v>2.76</v>
      </c>
      <c r="O90" s="203">
        <v>0</v>
      </c>
      <c r="P90" s="203">
        <v>1.61</v>
      </c>
      <c r="Q90" s="203">
        <v>0.54</v>
      </c>
      <c r="R90" s="203">
        <v>0.5</v>
      </c>
      <c r="S90" s="203">
        <v>0.3</v>
      </c>
      <c r="T90" s="203">
        <v>0</v>
      </c>
      <c r="U90" s="203">
        <v>4.08</v>
      </c>
      <c r="V90" s="203">
        <v>0.41</v>
      </c>
      <c r="W90" s="203">
        <v>0.59</v>
      </c>
      <c r="X90" s="203">
        <v>3.18</v>
      </c>
      <c r="Y90" s="203">
        <v>0</v>
      </c>
      <c r="Z90" s="203">
        <v>2.96</v>
      </c>
      <c r="AA90" s="203">
        <v>1.06</v>
      </c>
      <c r="AB90" s="203">
        <v>0</v>
      </c>
      <c r="AC90" s="203">
        <v>12.14</v>
      </c>
      <c r="AD90" s="203">
        <v>0</v>
      </c>
      <c r="AE90" s="203">
        <v>0</v>
      </c>
      <c r="AF90" s="203">
        <v>0</v>
      </c>
      <c r="AG90" s="203">
        <v>29.88</v>
      </c>
      <c r="AH90" s="203">
        <v>0</v>
      </c>
      <c r="AI90" s="203">
        <v>29.88</v>
      </c>
      <c r="AJ90" s="203">
        <v>0</v>
      </c>
      <c r="AK90" s="203">
        <v>7.63</v>
      </c>
      <c r="AL90" s="203">
        <v>0</v>
      </c>
      <c r="AM90" s="203">
        <v>0</v>
      </c>
      <c r="AN90" s="203">
        <v>0</v>
      </c>
      <c r="AO90" s="203">
        <v>207.71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13.1</v>
      </c>
      <c r="E91" s="203">
        <v>0</v>
      </c>
      <c r="F91" s="203">
        <v>0</v>
      </c>
      <c r="G91" s="203">
        <v>21.14</v>
      </c>
      <c r="H91" s="203">
        <v>0</v>
      </c>
      <c r="I91" s="203">
        <v>0</v>
      </c>
      <c r="J91" s="203">
        <v>18.32</v>
      </c>
      <c r="K91" s="203">
        <v>3.21</v>
      </c>
      <c r="L91" s="203">
        <v>118.79</v>
      </c>
      <c r="M91" s="203">
        <v>2.25</v>
      </c>
      <c r="N91" s="203">
        <v>2.76</v>
      </c>
      <c r="O91" s="203">
        <v>0</v>
      </c>
      <c r="P91" s="203">
        <v>1.61</v>
      </c>
      <c r="Q91" s="203">
        <v>0.62</v>
      </c>
      <c r="R91" s="203">
        <v>0.49</v>
      </c>
      <c r="S91" s="203">
        <v>0.39</v>
      </c>
      <c r="T91" s="203">
        <v>0</v>
      </c>
      <c r="U91" s="203">
        <v>4.08</v>
      </c>
      <c r="V91" s="203">
        <v>0.41</v>
      </c>
      <c r="W91" s="203">
        <v>0.59</v>
      </c>
      <c r="X91" s="203">
        <v>3.18</v>
      </c>
      <c r="Y91" s="203">
        <v>0</v>
      </c>
      <c r="Z91" s="203">
        <v>2.96</v>
      </c>
      <c r="AA91" s="203">
        <v>1.05</v>
      </c>
      <c r="AB91" s="203">
        <v>0</v>
      </c>
      <c r="AC91" s="203">
        <v>12.14</v>
      </c>
      <c r="AD91" s="203">
        <v>0</v>
      </c>
      <c r="AE91" s="203">
        <v>0</v>
      </c>
      <c r="AF91" s="203">
        <v>0</v>
      </c>
      <c r="AG91" s="203">
        <v>29.88</v>
      </c>
      <c r="AH91" s="203">
        <v>0</v>
      </c>
      <c r="AI91" s="203">
        <v>29.88</v>
      </c>
      <c r="AJ91" s="203">
        <v>0</v>
      </c>
      <c r="AK91" s="203">
        <v>7.63</v>
      </c>
      <c r="AL91" s="203">
        <v>0</v>
      </c>
      <c r="AM91" s="203">
        <v>0</v>
      </c>
      <c r="AN91" s="203">
        <v>0</v>
      </c>
      <c r="AO91" s="203">
        <v>207.71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13.1</v>
      </c>
      <c r="E92" s="203">
        <v>0</v>
      </c>
      <c r="F92" s="203">
        <v>0</v>
      </c>
      <c r="G92" s="203">
        <v>21.14</v>
      </c>
      <c r="H92" s="203">
        <v>0</v>
      </c>
      <c r="I92" s="203">
        <v>0</v>
      </c>
      <c r="J92" s="203">
        <v>18.32</v>
      </c>
      <c r="K92" s="203">
        <v>3.21</v>
      </c>
      <c r="L92" s="203">
        <v>109.17</v>
      </c>
      <c r="M92" s="203">
        <v>2.25</v>
      </c>
      <c r="N92" s="203">
        <v>2.76</v>
      </c>
      <c r="O92" s="203">
        <v>0</v>
      </c>
      <c r="P92" s="203">
        <v>1.61</v>
      </c>
      <c r="Q92" s="203">
        <v>0.62</v>
      </c>
      <c r="R92" s="203">
        <v>0.49</v>
      </c>
      <c r="S92" s="203">
        <v>0.39</v>
      </c>
      <c r="T92" s="203">
        <v>0</v>
      </c>
      <c r="U92" s="203">
        <v>4.08</v>
      </c>
      <c r="V92" s="203">
        <v>0.41</v>
      </c>
      <c r="W92" s="203">
        <v>0.59</v>
      </c>
      <c r="X92" s="203">
        <v>3.18</v>
      </c>
      <c r="Y92" s="203">
        <v>0</v>
      </c>
      <c r="Z92" s="203">
        <v>2.96</v>
      </c>
      <c r="AA92" s="203">
        <v>1.06</v>
      </c>
      <c r="AB92" s="203">
        <v>0</v>
      </c>
      <c r="AC92" s="203">
        <v>12.14</v>
      </c>
      <c r="AD92" s="203">
        <v>0</v>
      </c>
      <c r="AE92" s="203">
        <v>0</v>
      </c>
      <c r="AF92" s="203">
        <v>0</v>
      </c>
      <c r="AG92" s="203">
        <v>29.88</v>
      </c>
      <c r="AH92" s="203">
        <v>0</v>
      </c>
      <c r="AI92" s="203">
        <v>29.88</v>
      </c>
      <c r="AJ92" s="203">
        <v>0</v>
      </c>
      <c r="AK92" s="203">
        <v>7.63</v>
      </c>
      <c r="AL92" s="203">
        <v>0</v>
      </c>
      <c r="AM92" s="203">
        <v>0</v>
      </c>
      <c r="AN92" s="203">
        <v>0</v>
      </c>
      <c r="AO92" s="203">
        <v>207.71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13.1</v>
      </c>
      <c r="E93" s="203">
        <v>0</v>
      </c>
      <c r="F93" s="203">
        <v>0</v>
      </c>
      <c r="G93" s="203">
        <v>21.14</v>
      </c>
      <c r="H93" s="203">
        <v>0</v>
      </c>
      <c r="I93" s="203">
        <v>0</v>
      </c>
      <c r="J93" s="203">
        <v>18.32</v>
      </c>
      <c r="K93" s="203">
        <v>2.2999999999999998</v>
      </c>
      <c r="L93" s="203">
        <v>80.41</v>
      </c>
      <c r="M93" s="203">
        <v>2.25</v>
      </c>
      <c r="N93" s="203">
        <v>2.76</v>
      </c>
      <c r="O93" s="203">
        <v>0</v>
      </c>
      <c r="P93" s="203">
        <v>1.61</v>
      </c>
      <c r="Q93" s="203">
        <v>0.54</v>
      </c>
      <c r="R93" s="203">
        <v>0.5</v>
      </c>
      <c r="S93" s="203">
        <v>0.3</v>
      </c>
      <c r="T93" s="203">
        <v>0</v>
      </c>
      <c r="U93" s="203">
        <v>4.08</v>
      </c>
      <c r="V93" s="203">
        <v>0.41</v>
      </c>
      <c r="W93" s="203">
        <v>0.59</v>
      </c>
      <c r="X93" s="203">
        <v>3.18</v>
      </c>
      <c r="Y93" s="203">
        <v>0</v>
      </c>
      <c r="Z93" s="203">
        <v>2.96</v>
      </c>
      <c r="AA93" s="203">
        <v>1.06</v>
      </c>
      <c r="AB93" s="203">
        <v>0</v>
      </c>
      <c r="AC93" s="203">
        <v>12.14</v>
      </c>
      <c r="AD93" s="203">
        <v>0</v>
      </c>
      <c r="AE93" s="203">
        <v>0</v>
      </c>
      <c r="AF93" s="203">
        <v>0</v>
      </c>
      <c r="AG93" s="203">
        <v>29.88</v>
      </c>
      <c r="AH93" s="203">
        <v>0</v>
      </c>
      <c r="AI93" s="203">
        <v>29.88</v>
      </c>
      <c r="AJ93" s="203">
        <v>0</v>
      </c>
      <c r="AK93" s="203">
        <v>7.63</v>
      </c>
      <c r="AL93" s="203">
        <v>0</v>
      </c>
      <c r="AM93" s="203">
        <v>0</v>
      </c>
      <c r="AN93" s="203">
        <v>0</v>
      </c>
      <c r="AO93" s="203">
        <v>207.71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13.1</v>
      </c>
      <c r="E94" s="203">
        <v>0</v>
      </c>
      <c r="F94" s="203">
        <v>0</v>
      </c>
      <c r="G94" s="203">
        <v>21.14</v>
      </c>
      <c r="H94" s="203">
        <v>0</v>
      </c>
      <c r="I94" s="203">
        <v>0</v>
      </c>
      <c r="J94" s="203">
        <v>18.32</v>
      </c>
      <c r="K94" s="203">
        <v>1.41</v>
      </c>
      <c r="L94" s="203">
        <v>0</v>
      </c>
      <c r="M94" s="203">
        <v>2.25</v>
      </c>
      <c r="N94" s="203">
        <v>2.76</v>
      </c>
      <c r="O94" s="203">
        <v>0</v>
      </c>
      <c r="P94" s="203">
        <v>1.61</v>
      </c>
      <c r="Q94" s="203">
        <v>0.54</v>
      </c>
      <c r="R94" s="203">
        <v>0.5</v>
      </c>
      <c r="S94" s="203">
        <v>0.3</v>
      </c>
      <c r="T94" s="203">
        <v>0</v>
      </c>
      <c r="U94" s="203">
        <v>4.08</v>
      </c>
      <c r="V94" s="203">
        <v>0.41</v>
      </c>
      <c r="W94" s="203">
        <v>0.59</v>
      </c>
      <c r="X94" s="203">
        <v>3.18</v>
      </c>
      <c r="Y94" s="203">
        <v>0</v>
      </c>
      <c r="Z94" s="203">
        <v>2.96</v>
      </c>
      <c r="AA94" s="203">
        <v>1.06</v>
      </c>
      <c r="AB94" s="203">
        <v>0</v>
      </c>
      <c r="AC94" s="203">
        <v>12.14</v>
      </c>
      <c r="AD94" s="203">
        <v>0</v>
      </c>
      <c r="AE94" s="203">
        <v>0</v>
      </c>
      <c r="AF94" s="203">
        <v>0</v>
      </c>
      <c r="AG94" s="203">
        <v>29.88</v>
      </c>
      <c r="AH94" s="203">
        <v>0</v>
      </c>
      <c r="AI94" s="203">
        <v>29.88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207.71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</v>
      </c>
      <c r="E95" s="203">
        <v>0</v>
      </c>
      <c r="F95" s="203">
        <v>0</v>
      </c>
      <c r="G95" s="203">
        <v>21.14</v>
      </c>
      <c r="H95" s="203">
        <v>0</v>
      </c>
      <c r="I95" s="203">
        <v>0</v>
      </c>
      <c r="J95" s="203">
        <v>18.32</v>
      </c>
      <c r="K95" s="203">
        <v>1.84</v>
      </c>
      <c r="L95" s="203">
        <v>0</v>
      </c>
      <c r="M95" s="203">
        <v>2.25</v>
      </c>
      <c r="N95" s="203">
        <v>2.76</v>
      </c>
      <c r="O95" s="203">
        <v>0</v>
      </c>
      <c r="P95" s="203">
        <v>1.61</v>
      </c>
      <c r="Q95" s="203">
        <v>0.54</v>
      </c>
      <c r="R95" s="203">
        <v>0.5</v>
      </c>
      <c r="S95" s="203">
        <v>0.3</v>
      </c>
      <c r="T95" s="203">
        <v>0</v>
      </c>
      <c r="U95" s="203">
        <v>4.08</v>
      </c>
      <c r="V95" s="203">
        <v>0.41</v>
      </c>
      <c r="W95" s="203">
        <v>0.59</v>
      </c>
      <c r="X95" s="203">
        <v>3.18</v>
      </c>
      <c r="Y95" s="203">
        <v>0</v>
      </c>
      <c r="Z95" s="203">
        <v>2.96</v>
      </c>
      <c r="AA95" s="203">
        <v>1.06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29.88</v>
      </c>
      <c r="AH95" s="203">
        <v>0</v>
      </c>
      <c r="AI95" s="203">
        <v>29.88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207.71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</v>
      </c>
      <c r="E96" s="203">
        <v>0</v>
      </c>
      <c r="F96" s="203">
        <v>0</v>
      </c>
      <c r="G96" s="203">
        <v>21.14</v>
      </c>
      <c r="H96" s="203">
        <v>0</v>
      </c>
      <c r="I96" s="203">
        <v>0</v>
      </c>
      <c r="J96" s="203">
        <v>18.32</v>
      </c>
      <c r="K96" s="203">
        <v>1.84</v>
      </c>
      <c r="L96" s="203">
        <v>0</v>
      </c>
      <c r="M96" s="203">
        <v>2.25</v>
      </c>
      <c r="N96" s="203">
        <v>2.76</v>
      </c>
      <c r="O96" s="203">
        <v>0</v>
      </c>
      <c r="P96" s="203">
        <v>1.61</v>
      </c>
      <c r="Q96" s="203">
        <v>0.54</v>
      </c>
      <c r="R96" s="203">
        <v>0.5</v>
      </c>
      <c r="S96" s="203">
        <v>0.3</v>
      </c>
      <c r="T96" s="203">
        <v>0</v>
      </c>
      <c r="U96" s="203">
        <v>4.08</v>
      </c>
      <c r="V96" s="203">
        <v>0.41</v>
      </c>
      <c r="W96" s="203">
        <v>0.59</v>
      </c>
      <c r="X96" s="203">
        <v>3.18</v>
      </c>
      <c r="Y96" s="203">
        <v>0</v>
      </c>
      <c r="Z96" s="203">
        <v>2.96</v>
      </c>
      <c r="AA96" s="203">
        <v>1.06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29.88</v>
      </c>
      <c r="AH96" s="203">
        <v>0</v>
      </c>
      <c r="AI96" s="203">
        <v>29.88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207.71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</v>
      </c>
      <c r="E97" s="203">
        <v>0</v>
      </c>
      <c r="F97" s="203">
        <v>0</v>
      </c>
      <c r="G97" s="203">
        <v>21.14</v>
      </c>
      <c r="H97" s="203">
        <v>0</v>
      </c>
      <c r="I97" s="203">
        <v>0</v>
      </c>
      <c r="J97" s="203">
        <v>18.32</v>
      </c>
      <c r="K97" s="203">
        <v>0.19</v>
      </c>
      <c r="L97" s="203">
        <v>0</v>
      </c>
      <c r="M97" s="203">
        <v>2.25</v>
      </c>
      <c r="N97" s="203">
        <v>0.95</v>
      </c>
      <c r="O97" s="203">
        <v>0</v>
      </c>
      <c r="P97" s="203">
        <v>1.61</v>
      </c>
      <c r="Q97" s="203">
        <v>0.54</v>
      </c>
      <c r="R97" s="203">
        <v>0.5</v>
      </c>
      <c r="S97" s="203">
        <v>0.3</v>
      </c>
      <c r="T97" s="203">
        <v>0</v>
      </c>
      <c r="U97" s="203">
        <v>4.08</v>
      </c>
      <c r="V97" s="203">
        <v>0.41</v>
      </c>
      <c r="W97" s="203">
        <v>0.59</v>
      </c>
      <c r="X97" s="203">
        <v>3.18</v>
      </c>
      <c r="Y97" s="203">
        <v>0</v>
      </c>
      <c r="Z97" s="203">
        <v>2.96</v>
      </c>
      <c r="AA97" s="203">
        <v>1.06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29.88</v>
      </c>
      <c r="AH97" s="203">
        <v>0</v>
      </c>
      <c r="AI97" s="203">
        <v>29.88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207.71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</v>
      </c>
      <c r="E98" s="203">
        <v>0</v>
      </c>
      <c r="F98" s="203">
        <v>0</v>
      </c>
      <c r="G98" s="203">
        <v>21.14</v>
      </c>
      <c r="H98" s="203">
        <v>0</v>
      </c>
      <c r="I98" s="203">
        <v>0</v>
      </c>
      <c r="J98" s="203">
        <v>18.32</v>
      </c>
      <c r="K98" s="203">
        <v>0.19</v>
      </c>
      <c r="L98" s="203">
        <v>0</v>
      </c>
      <c r="M98" s="203">
        <v>2.25</v>
      </c>
      <c r="N98" s="203">
        <v>0.95</v>
      </c>
      <c r="O98" s="203">
        <v>0</v>
      </c>
      <c r="P98" s="203">
        <v>1.61</v>
      </c>
      <c r="Q98" s="203">
        <v>0.54</v>
      </c>
      <c r="R98" s="203">
        <v>0.5</v>
      </c>
      <c r="S98" s="203">
        <v>0.3</v>
      </c>
      <c r="T98" s="203">
        <v>0</v>
      </c>
      <c r="U98" s="203">
        <v>4.08</v>
      </c>
      <c r="V98" s="203">
        <v>0.41</v>
      </c>
      <c r="W98" s="203">
        <v>0.59</v>
      </c>
      <c r="X98" s="203">
        <v>3.18</v>
      </c>
      <c r="Y98" s="203">
        <v>0</v>
      </c>
      <c r="Z98" s="203">
        <v>2.96</v>
      </c>
      <c r="AA98" s="203">
        <v>1.06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29.88</v>
      </c>
      <c r="AH98" s="203">
        <v>0</v>
      </c>
      <c r="AI98" s="203">
        <v>29.88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207.71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0.31229749999999956</v>
      </c>
      <c r="E99">
        <f t="shared" si="0"/>
        <v>0</v>
      </c>
      <c r="F99">
        <f t="shared" si="0"/>
        <v>0</v>
      </c>
      <c r="G99">
        <f t="shared" si="0"/>
        <v>0.50736000000000103</v>
      </c>
      <c r="H99">
        <f t="shared" si="0"/>
        <v>0</v>
      </c>
      <c r="I99">
        <f t="shared" si="0"/>
        <v>0</v>
      </c>
      <c r="J99">
        <f t="shared" si="0"/>
        <v>0.43967999999999968</v>
      </c>
      <c r="K99">
        <f t="shared" si="0"/>
        <v>0.10791000000000005</v>
      </c>
      <c r="L99">
        <f t="shared" si="0"/>
        <v>4.0491524999999964</v>
      </c>
      <c r="M99">
        <f t="shared" si="0"/>
        <v>4.6440000000000002E-2</v>
      </c>
      <c r="N99">
        <f t="shared" si="0"/>
        <v>5.7499999999999926E-2</v>
      </c>
      <c r="O99">
        <f t="shared" si="0"/>
        <v>0</v>
      </c>
      <c r="P99">
        <f t="shared" si="0"/>
        <v>4.3837500000000078E-2</v>
      </c>
      <c r="Q99">
        <f t="shared" si="0"/>
        <v>3.5504999999999988E-2</v>
      </c>
      <c r="R99">
        <f t="shared" si="0"/>
        <v>6.413499999999997E-2</v>
      </c>
      <c r="S99">
        <f t="shared" si="0"/>
        <v>3.8407500000000046E-2</v>
      </c>
      <c r="T99">
        <f t="shared" si="0"/>
        <v>0</v>
      </c>
      <c r="U99">
        <f t="shared" si="0"/>
        <v>0.10906999999999989</v>
      </c>
      <c r="V99">
        <f t="shared" si="0"/>
        <v>2.2519999999999974E-2</v>
      </c>
      <c r="W99">
        <f t="shared" si="0"/>
        <v>6.3845000000000054E-2</v>
      </c>
      <c r="X99">
        <f t="shared" si="0"/>
        <v>0.23250499999999966</v>
      </c>
      <c r="Y99">
        <f t="shared" si="0"/>
        <v>0</v>
      </c>
      <c r="Z99">
        <f t="shared" si="0"/>
        <v>0.43354000000000048</v>
      </c>
      <c r="AA99">
        <f t="shared" si="0"/>
        <v>0.15682999999999964</v>
      </c>
      <c r="AB99">
        <f t="shared" si="0"/>
        <v>0</v>
      </c>
      <c r="AC99">
        <f t="shared" si="0"/>
        <v>0.28891999999999995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0.71712000000000165</v>
      </c>
      <c r="AH99">
        <f t="shared" si="0"/>
        <v>0</v>
      </c>
      <c r="AI99">
        <f t="shared" si="0"/>
        <v>0.71712000000000165</v>
      </c>
      <c r="AJ99">
        <f t="shared" si="0"/>
        <v>0</v>
      </c>
      <c r="AK99">
        <f t="shared" si="0"/>
        <v>0.12729499999999994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5.0144400000000005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-35</v>
      </c>
      <c r="N3" s="83">
        <v>-35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35</v>
      </c>
      <c r="AG3" s="83">
        <v>0</v>
      </c>
      <c r="AH3" s="83">
        <v>0</v>
      </c>
      <c r="AI3" s="83">
        <v>35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35</v>
      </c>
      <c r="BR3" s="84">
        <f t="shared" si="3"/>
        <v>0</v>
      </c>
      <c r="BS3" s="84">
        <f t="shared" si="3"/>
        <v>0</v>
      </c>
      <c r="BT3" s="84">
        <f>-SUM(BP3:BS3)</f>
        <v>-35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350</v>
      </c>
      <c r="DB3" s="81">
        <f t="shared" si="8"/>
        <v>0</v>
      </c>
      <c r="DC3" s="81">
        <f t="shared" si="8"/>
        <v>0</v>
      </c>
      <c r="DD3" s="81">
        <f>SUM(CZ3:DC3)</f>
        <v>350</v>
      </c>
      <c r="DF3" s="82">
        <f>AR3+AU3+BB3+BI3+BP3</f>
        <v>0</v>
      </c>
      <c r="DG3" s="82">
        <f>AY3+AN3+BC3+BJ3+BQ3</f>
        <v>35</v>
      </c>
      <c r="DH3" s="82">
        <f>BF3+AO3+AV3+BK3+BR3</f>
        <v>0</v>
      </c>
      <c r="DI3" s="82">
        <f>BM3+BS3+BD3+AW3+AP3</f>
        <v>0</v>
      </c>
      <c r="DJ3" s="82">
        <f>BT3+BL3+BE3+AX3+AQ3</f>
        <v>-35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-10</v>
      </c>
      <c r="N4" s="83">
        <v>-10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10</v>
      </c>
      <c r="AG4" s="83">
        <v>0</v>
      </c>
      <c r="AH4" s="83">
        <v>0</v>
      </c>
      <c r="AI4" s="83">
        <v>10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10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-10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100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100</v>
      </c>
      <c r="DF4" s="82">
        <f t="shared" ref="DF4:DF67" si="31">AR4+AU4+BB4+BI4+BP4</f>
        <v>0</v>
      </c>
      <c r="DG4" s="82">
        <f t="shared" ref="DG4:DG67" si="32">AY4+AN4+BC4+BJ4+BQ4</f>
        <v>10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-10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0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1.125E-2</v>
      </c>
      <c r="BR99" s="88">
        <f t="shared" si="68"/>
        <v>0</v>
      </c>
      <c r="BS99" s="88">
        <f t="shared" si="68"/>
        <v>0</v>
      </c>
      <c r="BT99" s="88">
        <f t="shared" si="68"/>
        <v>-1.125E-2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1.125E-2</v>
      </c>
      <c r="DB99" s="90">
        <f t="shared" si="73"/>
        <v>0</v>
      </c>
      <c r="DC99" s="90">
        <f t="shared" si="73"/>
        <v>0</v>
      </c>
      <c r="DD99" s="90">
        <f t="shared" si="73"/>
        <v>1.125E-2</v>
      </c>
      <c r="DE99" s="87"/>
      <c r="DF99" s="82">
        <f t="shared" si="59"/>
        <v>0</v>
      </c>
      <c r="DG99" s="82">
        <f t="shared" si="60"/>
        <v>1.125E-2</v>
      </c>
      <c r="DH99" s="82">
        <f t="shared" si="61"/>
        <v>0</v>
      </c>
      <c r="DI99" s="82">
        <f t="shared" si="62"/>
        <v>0</v>
      </c>
      <c r="DJ99" s="82">
        <f t="shared" si="63"/>
        <v>-1.125E-2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431</v>
      </c>
      <c r="C1" s="170">
        <f ca="1">INDIRECT("Allocation!B" &amp; $V$6)</f>
        <v>74.454945860807769</v>
      </c>
      <c r="D1" s="170">
        <f ca="1">INDIRECT("Allocation!C" &amp; $V$6)</f>
        <v>23.830330959463794</v>
      </c>
      <c r="E1" s="170">
        <f ca="1">INDIRECT("Allocation!D" &amp; $V$6)</f>
        <v>1.3586164550339324</v>
      </c>
      <c r="F1" s="170">
        <f ca="1">INDIRECT("Allocation!E" &amp; $V$6)</f>
        <v>0.356106724694504</v>
      </c>
      <c r="G1" s="165" t="s">
        <v>436</v>
      </c>
      <c r="H1" s="165" t="s">
        <v>432</v>
      </c>
      <c r="I1" s="241" t="s">
        <v>325</v>
      </c>
      <c r="J1" s="242"/>
      <c r="K1" s="242"/>
      <c r="L1" s="242"/>
      <c r="M1" s="243"/>
      <c r="N1" s="242" t="s">
        <v>433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437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681.75</v>
      </c>
      <c r="C3" s="172">
        <f ca="1">$B3*C$1/100</f>
        <v>507.59659340605691</v>
      </c>
      <c r="D3" s="173">
        <f t="shared" ref="D3:F18" ca="1" si="0">$B3*D$1/100</f>
        <v>162.46328131614442</v>
      </c>
      <c r="E3" s="173">
        <f t="shared" ca="1" si="0"/>
        <v>9.2623676821938332</v>
      </c>
      <c r="F3" s="174">
        <f t="shared" ca="1" si="0"/>
        <v>2.4277575956047808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649.29999999999995</v>
      </c>
      <c r="I3" s="175">
        <f ca="1">INDIRECT("BRPL_EOD!" &amp; $V$3 &amp; X3)</f>
        <v>488.26</v>
      </c>
      <c r="J3" s="173">
        <f ca="1">INDIRECT("BYPL_EOD!" &amp; $V$3 &amp; X3)</f>
        <v>156.28</v>
      </c>
      <c r="K3" s="173">
        <f ca="1">INDIRECT("TPDDL_EOD!" &amp; $V$3 &amp; X3)</f>
        <v>4.76</v>
      </c>
      <c r="L3" s="173">
        <f ca="1">INDIRECT("NDMC_EOD!" &amp; $V$3 &amp; X3)</f>
        <v>0</v>
      </c>
      <c r="M3" s="174">
        <f ca="1">SUM(I3:L3)</f>
        <v>649.29999999999995</v>
      </c>
      <c r="N3" s="172">
        <f ca="1">INDIRECT("BRPL_ISGS_exbus!" &amp; $V$3 &amp; X3)</f>
        <v>488.26</v>
      </c>
      <c r="O3" s="173">
        <f ca="1">INDIRECT("BYPL_ISGS_exbus!" &amp; $V$3 &amp; X3)</f>
        <v>156.28</v>
      </c>
      <c r="P3" s="173">
        <f ca="1">INDIRECT("TPDDL_ISGS_exbus!" &amp; $V$3 &amp; X3)</f>
        <v>4.76</v>
      </c>
      <c r="Q3" s="173">
        <f ca="1">INDIRECT("NDMC_ISGS_exbus!" &amp; $V$3 &amp; X3)</f>
        <v>0</v>
      </c>
      <c r="R3" s="174">
        <f ca="1">SUM(N3:Q3)</f>
        <v>649.29999999999995</v>
      </c>
      <c r="U3" s="169"/>
      <c r="V3" s="63" t="s">
        <v>434</v>
      </c>
      <c r="W3" s="59" t="s">
        <v>435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681.75</v>
      </c>
      <c r="C4" s="176">
        <f t="shared" ref="C4:F35" ca="1" si="4">$B4*C$1/100</f>
        <v>507.59659340605691</v>
      </c>
      <c r="D4" s="177">
        <f t="shared" ca="1" si="0"/>
        <v>162.46328131614442</v>
      </c>
      <c r="E4" s="177">
        <f t="shared" ca="1" si="0"/>
        <v>9.2623676821938332</v>
      </c>
      <c r="F4" s="178">
        <f t="shared" ca="1" si="0"/>
        <v>2.4277575956047808</v>
      </c>
      <c r="G4" s="179">
        <f t="shared" ca="1" si="1"/>
        <v>0</v>
      </c>
      <c r="H4" s="179">
        <f t="shared" ca="1" si="2"/>
        <v>649.29999999999995</v>
      </c>
      <c r="I4" s="180">
        <f t="shared" ref="I4:I67" ca="1" si="5">INDIRECT("BRPL_EOD!" &amp; $V$3 &amp; X4)</f>
        <v>488.26</v>
      </c>
      <c r="J4" s="177">
        <f t="shared" ref="J4:J67" ca="1" si="6">INDIRECT("BYPL_EOD!" &amp; $V$3 &amp; X4)</f>
        <v>156.28</v>
      </c>
      <c r="K4" s="177">
        <f t="shared" ref="K4:K67" ca="1" si="7">INDIRECT("TPDDL_EOD!" &amp; $V$3 &amp; X4)</f>
        <v>4.76</v>
      </c>
      <c r="L4" s="177">
        <f t="shared" ref="L4:L67" ca="1" si="8">INDIRECT("NDMC_EOD!" &amp; $V$3 &amp; X4)</f>
        <v>0</v>
      </c>
      <c r="M4" s="178">
        <f t="shared" ref="M4:M67" ca="1" si="9">SUM(I4:L4)</f>
        <v>649.29999999999995</v>
      </c>
      <c r="N4" s="176">
        <f t="shared" ref="N4:N67" ca="1" si="10">INDIRECT("BRPL_ISGS_exbus!" &amp; $V$3 &amp; X4)</f>
        <v>488.26</v>
      </c>
      <c r="O4" s="177">
        <f t="shared" ref="O4:O67" ca="1" si="11">INDIRECT("BYPL_ISGS_exbus!" &amp; $V$3 &amp; X4)</f>
        <v>156.28</v>
      </c>
      <c r="P4" s="177">
        <f t="shared" ref="P4:P67" ca="1" si="12">INDIRECT("TPDDL_ISGS_exbus!" &amp; $V$3 &amp; X4)</f>
        <v>4.76</v>
      </c>
      <c r="Q4" s="177">
        <f t="shared" ref="Q4:Q67" ca="1" si="13">INDIRECT("NDMC_ISGS_exbus!" &amp; $V$3 &amp; X4)</f>
        <v>0</v>
      </c>
      <c r="R4" s="178">
        <f t="shared" ref="R4:R67" ca="1" si="14">SUM(N4:Q4)</f>
        <v>649.29999999999995</v>
      </c>
      <c r="W4" s="47"/>
      <c r="X4" s="47">
        <v>4</v>
      </c>
    </row>
    <row r="5" spans="1:24">
      <c r="A5" s="62" t="s">
        <v>47</v>
      </c>
      <c r="B5" s="171">
        <f t="shared" ca="1" si="3"/>
        <v>682.05</v>
      </c>
      <c r="C5" s="176">
        <f t="shared" ca="1" si="4"/>
        <v>507.81995824363935</v>
      </c>
      <c r="D5" s="177">
        <f t="shared" ca="1" si="0"/>
        <v>162.5347723090228</v>
      </c>
      <c r="E5" s="177">
        <f t="shared" ca="1" si="0"/>
        <v>9.2664435315589362</v>
      </c>
      <c r="F5" s="178">
        <f t="shared" ca="1" si="0"/>
        <v>2.4288259157788645</v>
      </c>
      <c r="G5" s="179">
        <f t="shared" ca="1" si="1"/>
        <v>0</v>
      </c>
      <c r="H5" s="179">
        <f t="shared" ca="1" si="2"/>
        <v>649.59</v>
      </c>
      <c r="I5" s="180">
        <f t="shared" ca="1" si="5"/>
        <v>488.47</v>
      </c>
      <c r="J5" s="177">
        <f t="shared" ca="1" si="6"/>
        <v>156.35</v>
      </c>
      <c r="K5" s="177">
        <f t="shared" ca="1" si="7"/>
        <v>4.76</v>
      </c>
      <c r="L5" s="177">
        <f t="shared" ca="1" si="8"/>
        <v>0</v>
      </c>
      <c r="M5" s="178">
        <f t="shared" ca="1" si="9"/>
        <v>649.58000000000004</v>
      </c>
      <c r="N5" s="176">
        <f t="shared" ca="1" si="10"/>
        <v>488.47751978201302</v>
      </c>
      <c r="O5" s="177">
        <f t="shared" ca="1" si="11"/>
        <v>156.35240693986884</v>
      </c>
      <c r="P5" s="177">
        <f t="shared" ca="1" si="12"/>
        <v>4.7600732781181687</v>
      </c>
      <c r="Q5" s="177">
        <f t="shared" ca="1" si="13"/>
        <v>0</v>
      </c>
      <c r="R5" s="178">
        <f t="shared" ca="1" si="14"/>
        <v>649.59</v>
      </c>
      <c r="V5" s="47" t="s">
        <v>438</v>
      </c>
      <c r="W5" s="47"/>
      <c r="X5" s="47">
        <v>5</v>
      </c>
    </row>
    <row r="6" spans="1:24">
      <c r="A6" s="62" t="s">
        <v>48</v>
      </c>
      <c r="B6" s="171">
        <f t="shared" ca="1" si="3"/>
        <v>682.05</v>
      </c>
      <c r="C6" s="176">
        <f t="shared" ca="1" si="4"/>
        <v>507.81995824363935</v>
      </c>
      <c r="D6" s="177">
        <f t="shared" ca="1" si="0"/>
        <v>162.5347723090228</v>
      </c>
      <c r="E6" s="177">
        <f t="shared" ca="1" si="0"/>
        <v>9.2664435315589362</v>
      </c>
      <c r="F6" s="178">
        <f t="shared" ca="1" si="0"/>
        <v>2.4288259157788645</v>
      </c>
      <c r="G6" s="179">
        <f t="shared" ca="1" si="1"/>
        <v>0</v>
      </c>
      <c r="H6" s="179">
        <f t="shared" ca="1" si="2"/>
        <v>594</v>
      </c>
      <c r="I6" s="180">
        <f t="shared" ca="1" si="5"/>
        <v>431.71</v>
      </c>
      <c r="J6" s="177">
        <f t="shared" ca="1" si="6"/>
        <v>157.49</v>
      </c>
      <c r="K6" s="177">
        <f t="shared" ca="1" si="7"/>
        <v>4.8</v>
      </c>
      <c r="L6" s="177">
        <f t="shared" ca="1" si="8"/>
        <v>0</v>
      </c>
      <c r="M6" s="178">
        <f t="shared" ca="1" si="9"/>
        <v>594</v>
      </c>
      <c r="N6" s="176">
        <f t="shared" ca="1" si="10"/>
        <v>431.71</v>
      </c>
      <c r="O6" s="177">
        <f t="shared" ca="1" si="11"/>
        <v>157.49</v>
      </c>
      <c r="P6" s="177">
        <f t="shared" ca="1" si="12"/>
        <v>4.8</v>
      </c>
      <c r="Q6" s="177">
        <f t="shared" ca="1" si="13"/>
        <v>0</v>
      </c>
      <c r="R6" s="178">
        <f t="shared" ca="1" si="14"/>
        <v>594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682.05</v>
      </c>
      <c r="C7" s="176">
        <f t="shared" ca="1" si="4"/>
        <v>507.81995824363935</v>
      </c>
      <c r="D7" s="177">
        <f t="shared" ca="1" si="0"/>
        <v>162.5347723090228</v>
      </c>
      <c r="E7" s="177">
        <f t="shared" ca="1" si="0"/>
        <v>9.2664435315589362</v>
      </c>
      <c r="F7" s="178">
        <f t="shared" ca="1" si="0"/>
        <v>2.4288259157788645</v>
      </c>
      <c r="G7" s="179">
        <f t="shared" ca="1" si="1"/>
        <v>0</v>
      </c>
      <c r="H7" s="179">
        <f t="shared" ca="1" si="2"/>
        <v>545.91</v>
      </c>
      <c r="I7" s="180">
        <f t="shared" ca="1" si="5"/>
        <v>383.66</v>
      </c>
      <c r="J7" s="177">
        <f t="shared" ca="1" si="6"/>
        <v>157.44999999999999</v>
      </c>
      <c r="K7" s="177">
        <f t="shared" ca="1" si="7"/>
        <v>4.8</v>
      </c>
      <c r="L7" s="177">
        <f t="shared" ca="1" si="8"/>
        <v>0</v>
      </c>
      <c r="M7" s="178">
        <f t="shared" ca="1" si="9"/>
        <v>545.91</v>
      </c>
      <c r="N7" s="176">
        <f t="shared" ca="1" si="10"/>
        <v>383.66</v>
      </c>
      <c r="O7" s="177">
        <f t="shared" ca="1" si="11"/>
        <v>157.44999999999999</v>
      </c>
      <c r="P7" s="177">
        <f t="shared" ca="1" si="12"/>
        <v>4.8</v>
      </c>
      <c r="Q7" s="177">
        <f t="shared" ca="1" si="13"/>
        <v>0</v>
      </c>
      <c r="R7" s="178">
        <f t="shared" ca="1" si="14"/>
        <v>545.91</v>
      </c>
      <c r="W7" s="47"/>
      <c r="X7" s="47">
        <v>7</v>
      </c>
    </row>
    <row r="8" spans="1:24">
      <c r="A8" s="62" t="s">
        <v>50</v>
      </c>
      <c r="B8" s="171">
        <f t="shared" ca="1" si="3"/>
        <v>682.05</v>
      </c>
      <c r="C8" s="176">
        <f t="shared" ca="1" si="4"/>
        <v>507.81995824363935</v>
      </c>
      <c r="D8" s="177">
        <f t="shared" ca="1" si="0"/>
        <v>162.5347723090228</v>
      </c>
      <c r="E8" s="177">
        <f t="shared" ca="1" si="0"/>
        <v>9.2664435315589362</v>
      </c>
      <c r="F8" s="178">
        <f t="shared" ca="1" si="0"/>
        <v>2.4288259157788645</v>
      </c>
      <c r="G8" s="179">
        <f t="shared" ca="1" si="1"/>
        <v>0</v>
      </c>
      <c r="H8" s="179">
        <f t="shared" ca="1" si="2"/>
        <v>497.81</v>
      </c>
      <c r="I8" s="180">
        <f t="shared" ca="1" si="5"/>
        <v>335.61</v>
      </c>
      <c r="J8" s="177">
        <f t="shared" ca="1" si="6"/>
        <v>157.41</v>
      </c>
      <c r="K8" s="177">
        <f t="shared" ca="1" si="7"/>
        <v>4.79</v>
      </c>
      <c r="L8" s="177">
        <f t="shared" ca="1" si="8"/>
        <v>0</v>
      </c>
      <c r="M8" s="178">
        <f t="shared" ca="1" si="9"/>
        <v>497.81</v>
      </c>
      <c r="N8" s="176">
        <f t="shared" ca="1" si="10"/>
        <v>335.61</v>
      </c>
      <c r="O8" s="177">
        <f t="shared" ca="1" si="11"/>
        <v>157.41</v>
      </c>
      <c r="P8" s="177">
        <f t="shared" ca="1" si="12"/>
        <v>4.79</v>
      </c>
      <c r="Q8" s="177">
        <f t="shared" ca="1" si="13"/>
        <v>0</v>
      </c>
      <c r="R8" s="178">
        <f t="shared" ca="1" si="14"/>
        <v>497.81</v>
      </c>
      <c r="W8" s="47"/>
      <c r="X8" s="47">
        <v>8</v>
      </c>
    </row>
    <row r="9" spans="1:24">
      <c r="A9" s="62" t="s">
        <v>51</v>
      </c>
      <c r="B9" s="171">
        <f t="shared" ca="1" si="3"/>
        <v>682.05</v>
      </c>
      <c r="C9" s="176">
        <f t="shared" ca="1" si="4"/>
        <v>507.81995824363935</v>
      </c>
      <c r="D9" s="177">
        <f t="shared" ca="1" si="0"/>
        <v>162.5347723090228</v>
      </c>
      <c r="E9" s="177">
        <f t="shared" ca="1" si="0"/>
        <v>9.2664435315589362</v>
      </c>
      <c r="F9" s="178">
        <f t="shared" ca="1" si="0"/>
        <v>2.4288259157788645</v>
      </c>
      <c r="G9" s="179">
        <f t="shared" ca="1" si="1"/>
        <v>0</v>
      </c>
      <c r="H9" s="179">
        <f t="shared" ca="1" si="2"/>
        <v>497.81</v>
      </c>
      <c r="I9" s="180">
        <f t="shared" ca="1" si="5"/>
        <v>335.61</v>
      </c>
      <c r="J9" s="177">
        <f t="shared" ca="1" si="6"/>
        <v>157.41</v>
      </c>
      <c r="K9" s="177">
        <f t="shared" ca="1" si="7"/>
        <v>4.79</v>
      </c>
      <c r="L9" s="177">
        <f t="shared" ca="1" si="8"/>
        <v>0</v>
      </c>
      <c r="M9" s="178">
        <f t="shared" ca="1" si="9"/>
        <v>497.81</v>
      </c>
      <c r="N9" s="176">
        <f t="shared" ca="1" si="10"/>
        <v>335.61</v>
      </c>
      <c r="O9" s="177">
        <f t="shared" ca="1" si="11"/>
        <v>157.41</v>
      </c>
      <c r="P9" s="177">
        <f t="shared" ca="1" si="12"/>
        <v>4.79</v>
      </c>
      <c r="Q9" s="177">
        <f t="shared" ca="1" si="13"/>
        <v>0</v>
      </c>
      <c r="R9" s="178">
        <f t="shared" ca="1" si="14"/>
        <v>497.81</v>
      </c>
      <c r="W9" s="47"/>
      <c r="X9" s="47">
        <v>9</v>
      </c>
    </row>
    <row r="10" spans="1:24">
      <c r="A10" s="62" t="s">
        <v>52</v>
      </c>
      <c r="B10" s="171">
        <f t="shared" ca="1" si="3"/>
        <v>682.05</v>
      </c>
      <c r="C10" s="176">
        <f t="shared" ca="1" si="4"/>
        <v>507.81995824363935</v>
      </c>
      <c r="D10" s="177">
        <f t="shared" ca="1" si="0"/>
        <v>162.5347723090228</v>
      </c>
      <c r="E10" s="177">
        <f t="shared" ca="1" si="0"/>
        <v>9.2664435315589362</v>
      </c>
      <c r="F10" s="178">
        <f t="shared" ca="1" si="0"/>
        <v>2.4288259157788645</v>
      </c>
      <c r="G10" s="179">
        <f t="shared" ca="1" si="1"/>
        <v>0</v>
      </c>
      <c r="H10" s="179">
        <f t="shared" ca="1" si="2"/>
        <v>497.81</v>
      </c>
      <c r="I10" s="180">
        <f t="shared" ca="1" si="5"/>
        <v>335.61</v>
      </c>
      <c r="J10" s="177">
        <f t="shared" ca="1" si="6"/>
        <v>157.41</v>
      </c>
      <c r="K10" s="177">
        <f t="shared" ca="1" si="7"/>
        <v>4.79</v>
      </c>
      <c r="L10" s="177">
        <f t="shared" ca="1" si="8"/>
        <v>0</v>
      </c>
      <c r="M10" s="178">
        <f t="shared" ca="1" si="9"/>
        <v>497.81</v>
      </c>
      <c r="N10" s="176">
        <f t="shared" ca="1" si="10"/>
        <v>335.61</v>
      </c>
      <c r="O10" s="177">
        <f t="shared" ca="1" si="11"/>
        <v>157.41</v>
      </c>
      <c r="P10" s="177">
        <f t="shared" ca="1" si="12"/>
        <v>4.79</v>
      </c>
      <c r="Q10" s="177">
        <f t="shared" ca="1" si="13"/>
        <v>0</v>
      </c>
      <c r="R10" s="178">
        <f t="shared" ca="1" si="14"/>
        <v>497.81</v>
      </c>
      <c r="W10" s="47"/>
      <c r="X10" s="47">
        <v>10</v>
      </c>
    </row>
    <row r="11" spans="1:24">
      <c r="A11" s="62" t="s">
        <v>53</v>
      </c>
      <c r="B11" s="171">
        <f t="shared" ca="1" si="3"/>
        <v>688.87</v>
      </c>
      <c r="C11" s="176">
        <f t="shared" ca="1" si="4"/>
        <v>512.89778555134649</v>
      </c>
      <c r="D11" s="177">
        <f t="shared" ca="1" si="0"/>
        <v>164.16000088045826</v>
      </c>
      <c r="E11" s="177">
        <f t="shared" ca="1" si="0"/>
        <v>9.3591011737922489</v>
      </c>
      <c r="F11" s="178">
        <f t="shared" ca="1" si="0"/>
        <v>2.4531123944030298</v>
      </c>
      <c r="G11" s="179">
        <f t="shared" ca="1" si="1"/>
        <v>0</v>
      </c>
      <c r="H11" s="179">
        <f t="shared" ca="1" si="2"/>
        <v>432.05</v>
      </c>
      <c r="I11" s="180">
        <f t="shared" ca="1" si="5"/>
        <v>269.33</v>
      </c>
      <c r="J11" s="177">
        <f t="shared" ca="1" si="6"/>
        <v>157.91</v>
      </c>
      <c r="K11" s="177">
        <f t="shared" ca="1" si="7"/>
        <v>4.8099999999999996</v>
      </c>
      <c r="L11" s="177">
        <f t="shared" ca="1" si="8"/>
        <v>0</v>
      </c>
      <c r="M11" s="178">
        <f t="shared" ca="1" si="9"/>
        <v>432.05</v>
      </c>
      <c r="N11" s="176">
        <f t="shared" ca="1" si="10"/>
        <v>269.33</v>
      </c>
      <c r="O11" s="177">
        <f t="shared" ca="1" si="11"/>
        <v>157.91</v>
      </c>
      <c r="P11" s="177">
        <f t="shared" ca="1" si="12"/>
        <v>4.8099999999999996</v>
      </c>
      <c r="Q11" s="177">
        <f t="shared" ca="1" si="13"/>
        <v>0</v>
      </c>
      <c r="R11" s="178">
        <f t="shared" ca="1" si="14"/>
        <v>432.05</v>
      </c>
      <c r="W11" s="47"/>
      <c r="X11" s="47">
        <v>11</v>
      </c>
    </row>
    <row r="12" spans="1:24">
      <c r="A12" s="62" t="s">
        <v>54</v>
      </c>
      <c r="B12" s="171">
        <f t="shared" ca="1" si="3"/>
        <v>688.87</v>
      </c>
      <c r="C12" s="176">
        <f t="shared" ca="1" si="4"/>
        <v>512.89778555134649</v>
      </c>
      <c r="D12" s="177">
        <f t="shared" ca="1" si="0"/>
        <v>164.16000088045826</v>
      </c>
      <c r="E12" s="177">
        <f t="shared" ca="1" si="0"/>
        <v>9.3591011737922489</v>
      </c>
      <c r="F12" s="178">
        <f t="shared" ca="1" si="0"/>
        <v>2.4531123944030298</v>
      </c>
      <c r="G12" s="179">
        <f t="shared" ca="1" si="1"/>
        <v>0</v>
      </c>
      <c r="H12" s="179">
        <f t="shared" ca="1" si="2"/>
        <v>432.05</v>
      </c>
      <c r="I12" s="180">
        <f t="shared" ca="1" si="5"/>
        <v>269.33</v>
      </c>
      <c r="J12" s="177">
        <f t="shared" ca="1" si="6"/>
        <v>157.91</v>
      </c>
      <c r="K12" s="177">
        <f t="shared" ca="1" si="7"/>
        <v>4.8099999999999996</v>
      </c>
      <c r="L12" s="177">
        <f t="shared" ca="1" si="8"/>
        <v>0</v>
      </c>
      <c r="M12" s="178">
        <f t="shared" ca="1" si="9"/>
        <v>432.05</v>
      </c>
      <c r="N12" s="176">
        <f t="shared" ca="1" si="10"/>
        <v>269.33</v>
      </c>
      <c r="O12" s="177">
        <f t="shared" ca="1" si="11"/>
        <v>157.91</v>
      </c>
      <c r="P12" s="177">
        <f t="shared" ca="1" si="12"/>
        <v>4.8099999999999996</v>
      </c>
      <c r="Q12" s="177">
        <f t="shared" ca="1" si="13"/>
        <v>0</v>
      </c>
      <c r="R12" s="178">
        <f t="shared" ca="1" si="14"/>
        <v>432.05</v>
      </c>
      <c r="W12" s="47"/>
      <c r="X12" s="47">
        <v>12</v>
      </c>
    </row>
    <row r="13" spans="1:24">
      <c r="A13" s="62" t="s">
        <v>55</v>
      </c>
      <c r="B13" s="171">
        <f t="shared" ca="1" si="3"/>
        <v>688.87</v>
      </c>
      <c r="C13" s="176">
        <f t="shared" ca="1" si="4"/>
        <v>512.89778555134649</v>
      </c>
      <c r="D13" s="177">
        <f t="shared" ca="1" si="0"/>
        <v>164.16000088045826</v>
      </c>
      <c r="E13" s="177">
        <f t="shared" ca="1" si="0"/>
        <v>9.3591011737922489</v>
      </c>
      <c r="F13" s="178">
        <f t="shared" ca="1" si="0"/>
        <v>2.4531123944030298</v>
      </c>
      <c r="G13" s="179">
        <f t="shared" ca="1" si="1"/>
        <v>0</v>
      </c>
      <c r="H13" s="179">
        <f t="shared" ca="1" si="2"/>
        <v>432.05</v>
      </c>
      <c r="I13" s="180">
        <f t="shared" ca="1" si="5"/>
        <v>269.33</v>
      </c>
      <c r="J13" s="177">
        <f t="shared" ca="1" si="6"/>
        <v>157.91</v>
      </c>
      <c r="K13" s="177">
        <f t="shared" ca="1" si="7"/>
        <v>4.8099999999999996</v>
      </c>
      <c r="L13" s="177">
        <f t="shared" ca="1" si="8"/>
        <v>0</v>
      </c>
      <c r="M13" s="178">
        <f t="shared" ca="1" si="9"/>
        <v>432.05</v>
      </c>
      <c r="N13" s="176">
        <f t="shared" ca="1" si="10"/>
        <v>269.33</v>
      </c>
      <c r="O13" s="177">
        <f t="shared" ca="1" si="11"/>
        <v>157.91</v>
      </c>
      <c r="P13" s="177">
        <f t="shared" ca="1" si="12"/>
        <v>4.8099999999999996</v>
      </c>
      <c r="Q13" s="177">
        <f t="shared" ca="1" si="13"/>
        <v>0</v>
      </c>
      <c r="R13" s="178">
        <f t="shared" ca="1" si="14"/>
        <v>432.05</v>
      </c>
      <c r="W13" s="47"/>
      <c r="X13" s="47">
        <v>13</v>
      </c>
    </row>
    <row r="14" spans="1:24">
      <c r="A14" s="62" t="s">
        <v>56</v>
      </c>
      <c r="B14" s="171">
        <f t="shared" ca="1" si="3"/>
        <v>688.87</v>
      </c>
      <c r="C14" s="176">
        <f t="shared" ca="1" si="4"/>
        <v>512.89778555134649</v>
      </c>
      <c r="D14" s="177">
        <f t="shared" ca="1" si="0"/>
        <v>164.16000088045826</v>
      </c>
      <c r="E14" s="177">
        <f t="shared" ca="1" si="0"/>
        <v>9.3591011737922489</v>
      </c>
      <c r="F14" s="178">
        <f t="shared" ca="1" si="0"/>
        <v>2.4531123944030298</v>
      </c>
      <c r="G14" s="179">
        <f t="shared" ca="1" si="1"/>
        <v>0</v>
      </c>
      <c r="H14" s="179">
        <f t="shared" ca="1" si="2"/>
        <v>432.05</v>
      </c>
      <c r="I14" s="180">
        <f t="shared" ca="1" si="5"/>
        <v>269.33</v>
      </c>
      <c r="J14" s="177">
        <f t="shared" ca="1" si="6"/>
        <v>157.91</v>
      </c>
      <c r="K14" s="177">
        <f t="shared" ca="1" si="7"/>
        <v>4.8099999999999996</v>
      </c>
      <c r="L14" s="177">
        <f t="shared" ca="1" si="8"/>
        <v>0</v>
      </c>
      <c r="M14" s="178">
        <f t="shared" ca="1" si="9"/>
        <v>432.05</v>
      </c>
      <c r="N14" s="176">
        <f t="shared" ca="1" si="10"/>
        <v>269.33</v>
      </c>
      <c r="O14" s="177">
        <f t="shared" ca="1" si="11"/>
        <v>157.91</v>
      </c>
      <c r="P14" s="177">
        <f t="shared" ca="1" si="12"/>
        <v>4.8099999999999996</v>
      </c>
      <c r="Q14" s="177">
        <f t="shared" ca="1" si="13"/>
        <v>0</v>
      </c>
      <c r="R14" s="178">
        <f t="shared" ca="1" si="14"/>
        <v>432.05</v>
      </c>
      <c r="W14" s="47"/>
      <c r="X14" s="47">
        <v>14</v>
      </c>
    </row>
    <row r="15" spans="1:24">
      <c r="A15" s="62" t="s">
        <v>57</v>
      </c>
      <c r="B15" s="171">
        <f t="shared" ca="1" si="3"/>
        <v>688.87</v>
      </c>
      <c r="C15" s="176">
        <f t="shared" ca="1" si="4"/>
        <v>512.89778555134649</v>
      </c>
      <c r="D15" s="177">
        <f t="shared" ca="1" si="0"/>
        <v>164.16000088045826</v>
      </c>
      <c r="E15" s="177">
        <f t="shared" ca="1" si="0"/>
        <v>9.3591011737922489</v>
      </c>
      <c r="F15" s="178">
        <f t="shared" ca="1" si="0"/>
        <v>2.4531123944030298</v>
      </c>
      <c r="G15" s="179">
        <f t="shared" ca="1" si="1"/>
        <v>0</v>
      </c>
      <c r="H15" s="179">
        <f t="shared" ca="1" si="2"/>
        <v>432.05</v>
      </c>
      <c r="I15" s="180">
        <f t="shared" ca="1" si="5"/>
        <v>269.33</v>
      </c>
      <c r="J15" s="177">
        <f t="shared" ca="1" si="6"/>
        <v>157.91</v>
      </c>
      <c r="K15" s="177">
        <f t="shared" ca="1" si="7"/>
        <v>4.8099999999999996</v>
      </c>
      <c r="L15" s="177">
        <f t="shared" ca="1" si="8"/>
        <v>0</v>
      </c>
      <c r="M15" s="178">
        <f t="shared" ca="1" si="9"/>
        <v>432.05</v>
      </c>
      <c r="N15" s="176">
        <f t="shared" ca="1" si="10"/>
        <v>269.33</v>
      </c>
      <c r="O15" s="177">
        <f t="shared" ca="1" si="11"/>
        <v>157.91</v>
      </c>
      <c r="P15" s="177">
        <f t="shared" ca="1" si="12"/>
        <v>4.8099999999999996</v>
      </c>
      <c r="Q15" s="177">
        <f t="shared" ca="1" si="13"/>
        <v>0</v>
      </c>
      <c r="R15" s="178">
        <f t="shared" ca="1" si="14"/>
        <v>432.05</v>
      </c>
      <c r="W15" s="47"/>
      <c r="X15" s="47">
        <v>15</v>
      </c>
    </row>
    <row r="16" spans="1:24">
      <c r="A16" s="62" t="s">
        <v>58</v>
      </c>
      <c r="B16" s="171">
        <f t="shared" ca="1" si="3"/>
        <v>688.87</v>
      </c>
      <c r="C16" s="176">
        <f t="shared" ca="1" si="4"/>
        <v>512.89778555134649</v>
      </c>
      <c r="D16" s="177">
        <f t="shared" ca="1" si="0"/>
        <v>164.16000088045826</v>
      </c>
      <c r="E16" s="177">
        <f t="shared" ca="1" si="0"/>
        <v>9.3591011737922489</v>
      </c>
      <c r="F16" s="178">
        <f t="shared" ca="1" si="0"/>
        <v>2.4531123944030298</v>
      </c>
      <c r="G16" s="179">
        <f t="shared" ca="1" si="1"/>
        <v>0</v>
      </c>
      <c r="H16" s="179">
        <f t="shared" ca="1" si="2"/>
        <v>432.05</v>
      </c>
      <c r="I16" s="180">
        <f t="shared" ca="1" si="5"/>
        <v>269.33</v>
      </c>
      <c r="J16" s="177">
        <f t="shared" ca="1" si="6"/>
        <v>157.91</v>
      </c>
      <c r="K16" s="177">
        <f t="shared" ca="1" si="7"/>
        <v>4.8099999999999996</v>
      </c>
      <c r="L16" s="177">
        <f t="shared" ca="1" si="8"/>
        <v>0</v>
      </c>
      <c r="M16" s="178">
        <f t="shared" ca="1" si="9"/>
        <v>432.05</v>
      </c>
      <c r="N16" s="176">
        <f t="shared" ca="1" si="10"/>
        <v>269.33</v>
      </c>
      <c r="O16" s="177">
        <f t="shared" ca="1" si="11"/>
        <v>157.91</v>
      </c>
      <c r="P16" s="177">
        <f t="shared" ca="1" si="12"/>
        <v>4.8099999999999996</v>
      </c>
      <c r="Q16" s="177">
        <f t="shared" ca="1" si="13"/>
        <v>0</v>
      </c>
      <c r="R16" s="178">
        <f t="shared" ca="1" si="14"/>
        <v>432.05</v>
      </c>
      <c r="W16" s="47"/>
      <c r="X16" s="47">
        <v>16</v>
      </c>
    </row>
    <row r="17" spans="1:24">
      <c r="A17" s="62" t="s">
        <v>59</v>
      </c>
      <c r="B17" s="171">
        <f t="shared" ca="1" si="3"/>
        <v>688.87</v>
      </c>
      <c r="C17" s="176">
        <f t="shared" ca="1" si="4"/>
        <v>512.89778555134649</v>
      </c>
      <c r="D17" s="177">
        <f t="shared" ca="1" si="0"/>
        <v>164.16000088045826</v>
      </c>
      <c r="E17" s="177">
        <f t="shared" ca="1" si="0"/>
        <v>9.3591011737922489</v>
      </c>
      <c r="F17" s="178">
        <f t="shared" ca="1" si="0"/>
        <v>2.4531123944030298</v>
      </c>
      <c r="G17" s="179">
        <f t="shared" ca="1" si="1"/>
        <v>0</v>
      </c>
      <c r="H17" s="179">
        <f t="shared" ca="1" si="2"/>
        <v>361.82</v>
      </c>
      <c r="I17" s="180">
        <f t="shared" ca="1" si="5"/>
        <v>269.44</v>
      </c>
      <c r="J17" s="177">
        <f t="shared" ca="1" si="6"/>
        <v>87.57</v>
      </c>
      <c r="K17" s="177">
        <f t="shared" ca="1" si="7"/>
        <v>4.8099999999999996</v>
      </c>
      <c r="L17" s="177">
        <f t="shared" ca="1" si="8"/>
        <v>0</v>
      </c>
      <c r="M17" s="178">
        <f t="shared" ca="1" si="9"/>
        <v>361.82</v>
      </c>
      <c r="N17" s="176">
        <f t="shared" ca="1" si="10"/>
        <v>269.44</v>
      </c>
      <c r="O17" s="177">
        <f t="shared" ca="1" si="11"/>
        <v>87.57</v>
      </c>
      <c r="P17" s="177">
        <f t="shared" ca="1" si="12"/>
        <v>4.8099999999999996</v>
      </c>
      <c r="Q17" s="177">
        <f t="shared" ca="1" si="13"/>
        <v>0</v>
      </c>
      <c r="R17" s="178">
        <f t="shared" ca="1" si="14"/>
        <v>361.82</v>
      </c>
      <c r="W17" s="47"/>
      <c r="X17" s="47">
        <v>17</v>
      </c>
    </row>
    <row r="18" spans="1:24">
      <c r="A18" s="62" t="s">
        <v>60</v>
      </c>
      <c r="B18" s="171">
        <f t="shared" ca="1" si="3"/>
        <v>688.87</v>
      </c>
      <c r="C18" s="176">
        <f t="shared" ca="1" si="4"/>
        <v>512.89778555134649</v>
      </c>
      <c r="D18" s="177">
        <f t="shared" ca="1" si="0"/>
        <v>164.16000088045826</v>
      </c>
      <c r="E18" s="177">
        <f t="shared" ca="1" si="0"/>
        <v>9.3591011737922489</v>
      </c>
      <c r="F18" s="178">
        <f t="shared" ca="1" si="0"/>
        <v>2.4531123944030298</v>
      </c>
      <c r="G18" s="179">
        <f t="shared" ca="1" si="1"/>
        <v>0</v>
      </c>
      <c r="H18" s="179">
        <f t="shared" ca="1" si="2"/>
        <v>361.82</v>
      </c>
      <c r="I18" s="180">
        <f t="shared" ca="1" si="5"/>
        <v>269.44</v>
      </c>
      <c r="J18" s="177">
        <f t="shared" ca="1" si="6"/>
        <v>87.57</v>
      </c>
      <c r="K18" s="177">
        <f t="shared" ca="1" si="7"/>
        <v>4.8099999999999996</v>
      </c>
      <c r="L18" s="177">
        <f t="shared" ca="1" si="8"/>
        <v>0</v>
      </c>
      <c r="M18" s="178">
        <f t="shared" ca="1" si="9"/>
        <v>361.82</v>
      </c>
      <c r="N18" s="176">
        <f t="shared" ca="1" si="10"/>
        <v>269.44</v>
      </c>
      <c r="O18" s="177">
        <f t="shared" ca="1" si="11"/>
        <v>87.57</v>
      </c>
      <c r="P18" s="177">
        <f t="shared" ca="1" si="12"/>
        <v>4.8099999999999996</v>
      </c>
      <c r="Q18" s="177">
        <f t="shared" ca="1" si="13"/>
        <v>0</v>
      </c>
      <c r="R18" s="178">
        <f t="shared" ca="1" si="14"/>
        <v>361.82</v>
      </c>
      <c r="W18" s="47"/>
      <c r="X18" s="47">
        <v>18</v>
      </c>
    </row>
    <row r="19" spans="1:24">
      <c r="A19" s="62" t="s">
        <v>61</v>
      </c>
      <c r="B19" s="171">
        <f t="shared" ca="1" si="3"/>
        <v>688.87</v>
      </c>
      <c r="C19" s="176">
        <f t="shared" ca="1" si="4"/>
        <v>512.89778555134649</v>
      </c>
      <c r="D19" s="177">
        <f t="shared" ca="1" si="4"/>
        <v>164.16000088045826</v>
      </c>
      <c r="E19" s="177">
        <f t="shared" ca="1" si="4"/>
        <v>9.3591011737922489</v>
      </c>
      <c r="F19" s="178">
        <f t="shared" ca="1" si="4"/>
        <v>2.4531123944030298</v>
      </c>
      <c r="G19" s="179">
        <f t="shared" ca="1" si="1"/>
        <v>0</v>
      </c>
      <c r="H19" s="179">
        <f t="shared" ca="1" si="2"/>
        <v>361.82</v>
      </c>
      <c r="I19" s="180">
        <f t="shared" ca="1" si="5"/>
        <v>269.44</v>
      </c>
      <c r="J19" s="177">
        <f t="shared" ca="1" si="6"/>
        <v>87.57</v>
      </c>
      <c r="K19" s="177">
        <f t="shared" ca="1" si="7"/>
        <v>4.8099999999999996</v>
      </c>
      <c r="L19" s="177">
        <f t="shared" ca="1" si="8"/>
        <v>0</v>
      </c>
      <c r="M19" s="178">
        <f t="shared" ca="1" si="9"/>
        <v>361.82</v>
      </c>
      <c r="N19" s="176">
        <f t="shared" ca="1" si="10"/>
        <v>269.44</v>
      </c>
      <c r="O19" s="177">
        <f t="shared" ca="1" si="11"/>
        <v>87.57</v>
      </c>
      <c r="P19" s="177">
        <f t="shared" ca="1" si="12"/>
        <v>4.8099999999999996</v>
      </c>
      <c r="Q19" s="177">
        <f t="shared" ca="1" si="13"/>
        <v>0</v>
      </c>
      <c r="R19" s="178">
        <f t="shared" ca="1" si="14"/>
        <v>361.82</v>
      </c>
      <c r="W19" s="47"/>
      <c r="X19" s="47">
        <v>19</v>
      </c>
    </row>
    <row r="20" spans="1:24">
      <c r="A20" s="62" t="s">
        <v>62</v>
      </c>
      <c r="B20" s="171">
        <f t="shared" ca="1" si="3"/>
        <v>688.87</v>
      </c>
      <c r="C20" s="176">
        <f t="shared" ca="1" si="4"/>
        <v>512.89778555134649</v>
      </c>
      <c r="D20" s="177">
        <f t="shared" ca="1" si="4"/>
        <v>164.16000088045826</v>
      </c>
      <c r="E20" s="177">
        <f t="shared" ca="1" si="4"/>
        <v>9.3591011737922489</v>
      </c>
      <c r="F20" s="178">
        <f t="shared" ca="1" si="4"/>
        <v>2.4531123944030298</v>
      </c>
      <c r="G20" s="179">
        <f t="shared" ca="1" si="1"/>
        <v>0</v>
      </c>
      <c r="H20" s="179">
        <f t="shared" ca="1" si="2"/>
        <v>361.82</v>
      </c>
      <c r="I20" s="180">
        <f t="shared" ca="1" si="5"/>
        <v>269.44</v>
      </c>
      <c r="J20" s="177">
        <f t="shared" ca="1" si="6"/>
        <v>87.57</v>
      </c>
      <c r="K20" s="177">
        <f t="shared" ca="1" si="7"/>
        <v>4.8099999999999996</v>
      </c>
      <c r="L20" s="177">
        <f t="shared" ca="1" si="8"/>
        <v>0</v>
      </c>
      <c r="M20" s="178">
        <f t="shared" ca="1" si="9"/>
        <v>361.82</v>
      </c>
      <c r="N20" s="176">
        <f t="shared" ca="1" si="10"/>
        <v>269.44</v>
      </c>
      <c r="O20" s="177">
        <f t="shared" ca="1" si="11"/>
        <v>87.57</v>
      </c>
      <c r="P20" s="177">
        <f t="shared" ca="1" si="12"/>
        <v>4.8099999999999996</v>
      </c>
      <c r="Q20" s="177">
        <f t="shared" ca="1" si="13"/>
        <v>0</v>
      </c>
      <c r="R20" s="178">
        <f t="shared" ca="1" si="14"/>
        <v>361.82</v>
      </c>
      <c r="W20" s="47"/>
      <c r="X20" s="47">
        <v>20</v>
      </c>
    </row>
    <row r="21" spans="1:24">
      <c r="A21" s="62" t="s">
        <v>63</v>
      </c>
      <c r="B21" s="171">
        <f t="shared" ca="1" si="3"/>
        <v>688.87</v>
      </c>
      <c r="C21" s="176">
        <f t="shared" ca="1" si="4"/>
        <v>512.89778555134649</v>
      </c>
      <c r="D21" s="177">
        <f t="shared" ca="1" si="4"/>
        <v>164.16000088045826</v>
      </c>
      <c r="E21" s="177">
        <f t="shared" ca="1" si="4"/>
        <v>9.3591011737922489</v>
      </c>
      <c r="F21" s="178">
        <f t="shared" ca="1" si="4"/>
        <v>2.4531123944030298</v>
      </c>
      <c r="G21" s="179">
        <f t="shared" ca="1" si="1"/>
        <v>0</v>
      </c>
      <c r="H21" s="179">
        <f t="shared" ca="1" si="2"/>
        <v>387.79</v>
      </c>
      <c r="I21" s="180">
        <f t="shared" ca="1" si="5"/>
        <v>241.74</v>
      </c>
      <c r="J21" s="177">
        <f t="shared" ca="1" si="6"/>
        <v>141.72999999999999</v>
      </c>
      <c r="K21" s="177">
        <f t="shared" ca="1" si="7"/>
        <v>4.32</v>
      </c>
      <c r="L21" s="177">
        <f t="shared" ca="1" si="8"/>
        <v>0</v>
      </c>
      <c r="M21" s="178">
        <f t="shared" ca="1" si="9"/>
        <v>387.79</v>
      </c>
      <c r="N21" s="176">
        <f t="shared" ca="1" si="10"/>
        <v>241.74</v>
      </c>
      <c r="O21" s="177">
        <f t="shared" ca="1" si="11"/>
        <v>141.72999999999999</v>
      </c>
      <c r="P21" s="177">
        <f t="shared" ca="1" si="12"/>
        <v>4.32</v>
      </c>
      <c r="Q21" s="177">
        <f t="shared" ca="1" si="13"/>
        <v>0</v>
      </c>
      <c r="R21" s="178">
        <f t="shared" ca="1" si="14"/>
        <v>387.79</v>
      </c>
      <c r="W21" s="47"/>
      <c r="X21" s="47">
        <v>21</v>
      </c>
    </row>
    <row r="22" spans="1:24">
      <c r="A22" s="62" t="s">
        <v>64</v>
      </c>
      <c r="B22" s="171">
        <f t="shared" ca="1" si="3"/>
        <v>688.87</v>
      </c>
      <c r="C22" s="176">
        <f t="shared" ca="1" si="4"/>
        <v>512.89778555134649</v>
      </c>
      <c r="D22" s="177">
        <f t="shared" ca="1" si="4"/>
        <v>164.16000088045826</v>
      </c>
      <c r="E22" s="177">
        <f t="shared" ca="1" si="4"/>
        <v>9.3591011737922489</v>
      </c>
      <c r="F22" s="178">
        <f t="shared" ca="1" si="4"/>
        <v>2.4531123944030298</v>
      </c>
      <c r="G22" s="179">
        <f t="shared" ca="1" si="1"/>
        <v>0</v>
      </c>
      <c r="H22" s="179">
        <f t="shared" ca="1" si="2"/>
        <v>432.05</v>
      </c>
      <c r="I22" s="180">
        <f t="shared" ca="1" si="5"/>
        <v>269.33</v>
      </c>
      <c r="J22" s="177">
        <f t="shared" ca="1" si="6"/>
        <v>157.91</v>
      </c>
      <c r="K22" s="177">
        <f t="shared" ca="1" si="7"/>
        <v>4.8099999999999996</v>
      </c>
      <c r="L22" s="177">
        <f t="shared" ca="1" si="8"/>
        <v>0</v>
      </c>
      <c r="M22" s="178">
        <f t="shared" ca="1" si="9"/>
        <v>432.05</v>
      </c>
      <c r="N22" s="176">
        <f t="shared" ca="1" si="10"/>
        <v>269.33</v>
      </c>
      <c r="O22" s="177">
        <f t="shared" ca="1" si="11"/>
        <v>157.91</v>
      </c>
      <c r="P22" s="177">
        <f t="shared" ca="1" si="12"/>
        <v>4.8099999999999996</v>
      </c>
      <c r="Q22" s="177">
        <f t="shared" ca="1" si="13"/>
        <v>0</v>
      </c>
      <c r="R22" s="178">
        <f t="shared" ca="1" si="14"/>
        <v>432.05</v>
      </c>
      <c r="W22" s="47"/>
      <c r="X22" s="47">
        <v>22</v>
      </c>
    </row>
    <row r="23" spans="1:24">
      <c r="A23" s="62" t="s">
        <v>65</v>
      </c>
      <c r="B23" s="171">
        <f t="shared" ca="1" si="3"/>
        <v>688.87</v>
      </c>
      <c r="C23" s="176">
        <f t="shared" ca="1" si="4"/>
        <v>512.89778555134649</v>
      </c>
      <c r="D23" s="177">
        <f t="shared" ca="1" si="4"/>
        <v>164.16000088045826</v>
      </c>
      <c r="E23" s="177">
        <f t="shared" ca="1" si="4"/>
        <v>9.3591011737922489</v>
      </c>
      <c r="F23" s="178">
        <f t="shared" ca="1" si="4"/>
        <v>2.4531123944030298</v>
      </c>
      <c r="G23" s="179">
        <f t="shared" ca="1" si="1"/>
        <v>0</v>
      </c>
      <c r="H23" s="179">
        <f t="shared" ca="1" si="2"/>
        <v>432.05</v>
      </c>
      <c r="I23" s="180">
        <f t="shared" ca="1" si="5"/>
        <v>269.33</v>
      </c>
      <c r="J23" s="177">
        <f t="shared" ca="1" si="6"/>
        <v>157.91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432.05</v>
      </c>
      <c r="N23" s="176">
        <f t="shared" ca="1" si="10"/>
        <v>269.33</v>
      </c>
      <c r="O23" s="177">
        <f t="shared" ca="1" si="11"/>
        <v>157.91</v>
      </c>
      <c r="P23" s="177">
        <f t="shared" ca="1" si="12"/>
        <v>4.8099999999999996</v>
      </c>
      <c r="Q23" s="177">
        <f t="shared" ca="1" si="13"/>
        <v>0</v>
      </c>
      <c r="R23" s="178">
        <f t="shared" ca="1" si="14"/>
        <v>432.05</v>
      </c>
      <c r="W23" s="47"/>
      <c r="X23" s="47">
        <v>23</v>
      </c>
    </row>
    <row r="24" spans="1:24">
      <c r="A24" s="62" t="s">
        <v>66</v>
      </c>
      <c r="B24" s="171">
        <f t="shared" ca="1" si="3"/>
        <v>688.87</v>
      </c>
      <c r="C24" s="176">
        <f t="shared" ca="1" si="4"/>
        <v>512.89778555134649</v>
      </c>
      <c r="D24" s="177">
        <f t="shared" ca="1" si="4"/>
        <v>164.16000088045826</v>
      </c>
      <c r="E24" s="177">
        <f t="shared" ca="1" si="4"/>
        <v>9.3591011737922489</v>
      </c>
      <c r="F24" s="178">
        <f t="shared" ca="1" si="4"/>
        <v>2.4531123944030298</v>
      </c>
      <c r="G24" s="179">
        <f t="shared" ca="1" si="1"/>
        <v>0</v>
      </c>
      <c r="H24" s="179">
        <f t="shared" ca="1" si="2"/>
        <v>475.33</v>
      </c>
      <c r="I24" s="180">
        <f t="shared" ca="1" si="5"/>
        <v>312.62</v>
      </c>
      <c r="J24" s="177">
        <f t="shared" ca="1" si="6"/>
        <v>157.9</v>
      </c>
      <c r="K24" s="177">
        <f t="shared" ca="1" si="7"/>
        <v>4.8099999999999996</v>
      </c>
      <c r="L24" s="177">
        <f t="shared" ca="1" si="8"/>
        <v>0</v>
      </c>
      <c r="M24" s="178">
        <f t="shared" ca="1" si="9"/>
        <v>475.33</v>
      </c>
      <c r="N24" s="176">
        <f t="shared" ca="1" si="10"/>
        <v>312.62</v>
      </c>
      <c r="O24" s="177">
        <f t="shared" ca="1" si="11"/>
        <v>157.9</v>
      </c>
      <c r="P24" s="177">
        <f t="shared" ca="1" si="12"/>
        <v>4.8099999999999996</v>
      </c>
      <c r="Q24" s="177">
        <f t="shared" ca="1" si="13"/>
        <v>0</v>
      </c>
      <c r="R24" s="178">
        <f t="shared" ca="1" si="14"/>
        <v>475.33</v>
      </c>
      <c r="W24" s="47"/>
      <c r="X24" s="47">
        <v>24</v>
      </c>
    </row>
    <row r="25" spans="1:24">
      <c r="A25" s="62" t="s">
        <v>67</v>
      </c>
      <c r="B25" s="171">
        <f t="shared" ca="1" si="3"/>
        <v>688.87</v>
      </c>
      <c r="C25" s="176">
        <f t="shared" ca="1" si="4"/>
        <v>512.89778555134649</v>
      </c>
      <c r="D25" s="177">
        <f t="shared" ca="1" si="4"/>
        <v>164.16000088045826</v>
      </c>
      <c r="E25" s="177">
        <f t="shared" ca="1" si="4"/>
        <v>9.3591011737922489</v>
      </c>
      <c r="F25" s="178">
        <f t="shared" ca="1" si="4"/>
        <v>2.4531123944030298</v>
      </c>
      <c r="G25" s="179">
        <f t="shared" ca="1" si="1"/>
        <v>0</v>
      </c>
      <c r="H25" s="179">
        <f t="shared" ca="1" si="2"/>
        <v>480.14</v>
      </c>
      <c r="I25" s="180">
        <f t="shared" ca="1" si="5"/>
        <v>317.43</v>
      </c>
      <c r="J25" s="177">
        <f t="shared" ca="1" si="6"/>
        <v>157.9</v>
      </c>
      <c r="K25" s="177">
        <f t="shared" ca="1" si="7"/>
        <v>4.8099999999999996</v>
      </c>
      <c r="L25" s="177">
        <f t="shared" ca="1" si="8"/>
        <v>0</v>
      </c>
      <c r="M25" s="178">
        <f t="shared" ca="1" si="9"/>
        <v>480.14000000000004</v>
      </c>
      <c r="N25" s="176">
        <f t="shared" ca="1" si="10"/>
        <v>317.42999999999995</v>
      </c>
      <c r="O25" s="177">
        <f t="shared" ca="1" si="11"/>
        <v>157.89999999999998</v>
      </c>
      <c r="P25" s="177">
        <f t="shared" ca="1" si="12"/>
        <v>4.8099999999999987</v>
      </c>
      <c r="Q25" s="177">
        <f t="shared" ca="1" si="13"/>
        <v>0</v>
      </c>
      <c r="R25" s="178">
        <f t="shared" ca="1" si="14"/>
        <v>480.13999999999993</v>
      </c>
      <c r="W25" s="47"/>
      <c r="X25" s="47">
        <v>25</v>
      </c>
    </row>
    <row r="26" spans="1:24">
      <c r="A26" s="62" t="s">
        <v>68</v>
      </c>
      <c r="B26" s="171">
        <f t="shared" ca="1" si="3"/>
        <v>688.87</v>
      </c>
      <c r="C26" s="176">
        <f t="shared" ca="1" si="4"/>
        <v>512.89778555134649</v>
      </c>
      <c r="D26" s="177">
        <f t="shared" ca="1" si="4"/>
        <v>164.16000088045826</v>
      </c>
      <c r="E26" s="177">
        <f t="shared" ca="1" si="4"/>
        <v>9.3591011737922489</v>
      </c>
      <c r="F26" s="178">
        <f t="shared" ca="1" si="4"/>
        <v>2.4531123944030298</v>
      </c>
      <c r="G26" s="179">
        <f t="shared" ca="1" si="1"/>
        <v>0</v>
      </c>
      <c r="H26" s="179">
        <f t="shared" ca="1" si="2"/>
        <v>499.38</v>
      </c>
      <c r="I26" s="180">
        <f t="shared" ca="1" si="5"/>
        <v>336.66</v>
      </c>
      <c r="J26" s="177">
        <f t="shared" ca="1" si="6"/>
        <v>157.91</v>
      </c>
      <c r="K26" s="177">
        <f t="shared" ca="1" si="7"/>
        <v>4.8099999999999996</v>
      </c>
      <c r="L26" s="177">
        <f t="shared" ca="1" si="8"/>
        <v>0</v>
      </c>
      <c r="M26" s="178">
        <f t="shared" ca="1" si="9"/>
        <v>499.38000000000005</v>
      </c>
      <c r="N26" s="176">
        <f t="shared" ca="1" si="10"/>
        <v>336.65999999999997</v>
      </c>
      <c r="O26" s="177">
        <f t="shared" ca="1" si="11"/>
        <v>157.90999999999997</v>
      </c>
      <c r="P26" s="177">
        <f t="shared" ca="1" si="12"/>
        <v>4.8099999999999987</v>
      </c>
      <c r="Q26" s="177">
        <f t="shared" ca="1" si="13"/>
        <v>0</v>
      </c>
      <c r="R26" s="178">
        <f t="shared" ca="1" si="14"/>
        <v>499.37999999999994</v>
      </c>
      <c r="W26" s="47"/>
      <c r="X26" s="47">
        <v>26</v>
      </c>
    </row>
    <row r="27" spans="1:24">
      <c r="A27" s="62" t="s">
        <v>69</v>
      </c>
      <c r="B27" s="171">
        <f t="shared" ca="1" si="3"/>
        <v>682.06</v>
      </c>
      <c r="C27" s="176">
        <f t="shared" ca="1" si="4"/>
        <v>507.82740373822543</v>
      </c>
      <c r="D27" s="177">
        <f t="shared" ca="1" si="4"/>
        <v>162.53715534211872</v>
      </c>
      <c r="E27" s="177">
        <f t="shared" ca="1" si="4"/>
        <v>9.266579393204438</v>
      </c>
      <c r="F27" s="178">
        <f t="shared" ca="1" si="4"/>
        <v>2.4288615264513336</v>
      </c>
      <c r="G27" s="179">
        <f t="shared" ca="1" si="1"/>
        <v>0</v>
      </c>
      <c r="H27" s="179">
        <f t="shared" ca="1" si="2"/>
        <v>490.17</v>
      </c>
      <c r="I27" s="180">
        <f t="shared" ca="1" si="5"/>
        <v>321</v>
      </c>
      <c r="J27" s="177">
        <f t="shared" ca="1" si="6"/>
        <v>164.16</v>
      </c>
      <c r="K27" s="177">
        <f t="shared" ca="1" si="7"/>
        <v>5</v>
      </c>
      <c r="L27" s="177">
        <f t="shared" ca="1" si="8"/>
        <v>0.01</v>
      </c>
      <c r="M27" s="178">
        <f t="shared" ca="1" si="9"/>
        <v>490.16999999999996</v>
      </c>
      <c r="N27" s="176">
        <f t="shared" ca="1" si="10"/>
        <v>321.00000000000006</v>
      </c>
      <c r="O27" s="177">
        <f t="shared" ca="1" si="11"/>
        <v>164.16000000000003</v>
      </c>
      <c r="P27" s="177">
        <f t="shared" ca="1" si="12"/>
        <v>5.0000000000000009</v>
      </c>
      <c r="Q27" s="177">
        <f t="shared" ca="1" si="13"/>
        <v>1.0000000000000002E-2</v>
      </c>
      <c r="R27" s="178">
        <f t="shared" ca="1" si="14"/>
        <v>490.17000000000007</v>
      </c>
      <c r="W27" s="47"/>
      <c r="X27" s="47">
        <v>27</v>
      </c>
    </row>
    <row r="28" spans="1:24">
      <c r="A28" s="62" t="s">
        <v>70</v>
      </c>
      <c r="B28" s="171">
        <f t="shared" ca="1" si="3"/>
        <v>682.06</v>
      </c>
      <c r="C28" s="176">
        <f t="shared" ca="1" si="4"/>
        <v>507.82740373822543</v>
      </c>
      <c r="D28" s="177">
        <f t="shared" ca="1" si="4"/>
        <v>162.53715534211872</v>
      </c>
      <c r="E28" s="177">
        <f t="shared" ca="1" si="4"/>
        <v>9.266579393204438</v>
      </c>
      <c r="F28" s="178">
        <f t="shared" ca="1" si="4"/>
        <v>2.4288615264513336</v>
      </c>
      <c r="G28" s="179">
        <f t="shared" ca="1" si="1"/>
        <v>0</v>
      </c>
      <c r="H28" s="179">
        <f t="shared" ca="1" si="2"/>
        <v>513.29999999999995</v>
      </c>
      <c r="I28" s="180">
        <f t="shared" ca="1" si="5"/>
        <v>344.13</v>
      </c>
      <c r="J28" s="177">
        <f t="shared" ca="1" si="6"/>
        <v>164.16</v>
      </c>
      <c r="K28" s="177">
        <f t="shared" ca="1" si="7"/>
        <v>5</v>
      </c>
      <c r="L28" s="177">
        <f t="shared" ca="1" si="8"/>
        <v>0.01</v>
      </c>
      <c r="M28" s="178">
        <f t="shared" ca="1" si="9"/>
        <v>513.29999999999995</v>
      </c>
      <c r="N28" s="176">
        <f t="shared" ca="1" si="10"/>
        <v>344.13</v>
      </c>
      <c r="O28" s="177">
        <f t="shared" ca="1" si="11"/>
        <v>164.16</v>
      </c>
      <c r="P28" s="177">
        <f t="shared" ca="1" si="12"/>
        <v>5</v>
      </c>
      <c r="Q28" s="177">
        <f t="shared" ca="1" si="13"/>
        <v>0.01</v>
      </c>
      <c r="R28" s="178">
        <f t="shared" ca="1" si="14"/>
        <v>513.29999999999995</v>
      </c>
      <c r="W28" s="47"/>
      <c r="X28" s="47">
        <v>28</v>
      </c>
    </row>
    <row r="29" spans="1:24">
      <c r="A29" s="62" t="s">
        <v>71</v>
      </c>
      <c r="B29" s="171">
        <f t="shared" ca="1" si="3"/>
        <v>682.06</v>
      </c>
      <c r="C29" s="176">
        <f t="shared" ca="1" si="4"/>
        <v>507.82740373822543</v>
      </c>
      <c r="D29" s="177">
        <f t="shared" ca="1" si="4"/>
        <v>162.53715534211872</v>
      </c>
      <c r="E29" s="177">
        <f t="shared" ca="1" si="4"/>
        <v>9.266579393204438</v>
      </c>
      <c r="F29" s="178">
        <f t="shared" ca="1" si="4"/>
        <v>2.4288615264513336</v>
      </c>
      <c r="G29" s="179">
        <f t="shared" ca="1" si="1"/>
        <v>0</v>
      </c>
      <c r="H29" s="179">
        <f t="shared" ca="1" si="2"/>
        <v>513.29999999999995</v>
      </c>
      <c r="I29" s="180">
        <f t="shared" ca="1" si="5"/>
        <v>344.13</v>
      </c>
      <c r="J29" s="177">
        <f t="shared" ca="1" si="6"/>
        <v>164.16</v>
      </c>
      <c r="K29" s="177">
        <f t="shared" ca="1" si="7"/>
        <v>5</v>
      </c>
      <c r="L29" s="177">
        <f t="shared" ca="1" si="8"/>
        <v>0.01</v>
      </c>
      <c r="M29" s="178">
        <f t="shared" ca="1" si="9"/>
        <v>513.29999999999995</v>
      </c>
      <c r="N29" s="176">
        <f t="shared" ca="1" si="10"/>
        <v>344.13</v>
      </c>
      <c r="O29" s="177">
        <f t="shared" ca="1" si="11"/>
        <v>164.16</v>
      </c>
      <c r="P29" s="177">
        <f t="shared" ca="1" si="12"/>
        <v>5</v>
      </c>
      <c r="Q29" s="177">
        <f t="shared" ca="1" si="13"/>
        <v>0.01</v>
      </c>
      <c r="R29" s="178">
        <f t="shared" ca="1" si="14"/>
        <v>513.29999999999995</v>
      </c>
      <c r="W29" s="47"/>
      <c r="X29" s="47">
        <v>29</v>
      </c>
    </row>
    <row r="30" spans="1:24">
      <c r="A30" s="62" t="s">
        <v>72</v>
      </c>
      <c r="B30" s="171">
        <f t="shared" ca="1" si="3"/>
        <v>688.87</v>
      </c>
      <c r="C30" s="176">
        <f t="shared" ca="1" si="4"/>
        <v>512.89778555134649</v>
      </c>
      <c r="D30" s="177">
        <f t="shared" ca="1" si="4"/>
        <v>164.16000088045826</v>
      </c>
      <c r="E30" s="177">
        <f t="shared" ca="1" si="4"/>
        <v>9.3591011737922489</v>
      </c>
      <c r="F30" s="178">
        <f t="shared" ca="1" si="4"/>
        <v>2.4531123944030298</v>
      </c>
      <c r="G30" s="179">
        <f t="shared" ca="1" si="1"/>
        <v>0</v>
      </c>
      <c r="H30" s="179">
        <f t="shared" ca="1" si="2"/>
        <v>523.42999999999995</v>
      </c>
      <c r="I30" s="180">
        <f t="shared" ca="1" si="5"/>
        <v>351.16</v>
      </c>
      <c r="J30" s="177">
        <f t="shared" ca="1" si="6"/>
        <v>164.16</v>
      </c>
      <c r="K30" s="177">
        <f t="shared" ca="1" si="7"/>
        <v>6.41</v>
      </c>
      <c r="L30" s="177">
        <f t="shared" ca="1" si="8"/>
        <v>1.7</v>
      </c>
      <c r="M30" s="178">
        <f t="shared" ca="1" si="9"/>
        <v>523.43000000000006</v>
      </c>
      <c r="N30" s="176">
        <f t="shared" ca="1" si="10"/>
        <v>351.15999999999997</v>
      </c>
      <c r="O30" s="177">
        <f t="shared" ca="1" si="11"/>
        <v>164.15999999999997</v>
      </c>
      <c r="P30" s="177">
        <f t="shared" ca="1" si="12"/>
        <v>6.4099999999999984</v>
      </c>
      <c r="Q30" s="177">
        <f t="shared" ca="1" si="13"/>
        <v>1.6999999999999995</v>
      </c>
      <c r="R30" s="178">
        <f t="shared" ca="1" si="14"/>
        <v>523.42999999999995</v>
      </c>
      <c r="W30" s="47"/>
      <c r="X30" s="47">
        <v>30</v>
      </c>
    </row>
    <row r="31" spans="1:24">
      <c r="A31" s="62" t="s">
        <v>73</v>
      </c>
      <c r="B31" s="171">
        <f t="shared" ca="1" si="3"/>
        <v>688.87</v>
      </c>
      <c r="C31" s="176">
        <f t="shared" ca="1" si="4"/>
        <v>512.89778555134649</v>
      </c>
      <c r="D31" s="177">
        <f t="shared" ca="1" si="4"/>
        <v>164.16000088045826</v>
      </c>
      <c r="E31" s="177">
        <f t="shared" ca="1" si="4"/>
        <v>9.3591011737922489</v>
      </c>
      <c r="F31" s="178">
        <f t="shared" ca="1" si="4"/>
        <v>2.4531123944030298</v>
      </c>
      <c r="G31" s="179">
        <f t="shared" ca="1" si="1"/>
        <v>0</v>
      </c>
      <c r="H31" s="179">
        <f t="shared" ca="1" si="2"/>
        <v>432.05</v>
      </c>
      <c r="I31" s="180">
        <f t="shared" ca="1" si="5"/>
        <v>269.33</v>
      </c>
      <c r="J31" s="177">
        <f t="shared" ca="1" si="6"/>
        <v>157.91</v>
      </c>
      <c r="K31" s="177">
        <f t="shared" ca="1" si="7"/>
        <v>4.8099999999999996</v>
      </c>
      <c r="L31" s="177">
        <f t="shared" ca="1" si="8"/>
        <v>0</v>
      </c>
      <c r="M31" s="178">
        <f t="shared" ca="1" si="9"/>
        <v>432.05</v>
      </c>
      <c r="N31" s="176">
        <f t="shared" ca="1" si="10"/>
        <v>269.33</v>
      </c>
      <c r="O31" s="177">
        <f t="shared" ca="1" si="11"/>
        <v>157.91</v>
      </c>
      <c r="P31" s="177">
        <f t="shared" ca="1" si="12"/>
        <v>4.8099999999999996</v>
      </c>
      <c r="Q31" s="177">
        <f t="shared" ca="1" si="13"/>
        <v>0</v>
      </c>
      <c r="R31" s="178">
        <f t="shared" ca="1" si="14"/>
        <v>432.05</v>
      </c>
      <c r="W31" s="47"/>
      <c r="X31" s="47">
        <v>31</v>
      </c>
    </row>
    <row r="32" spans="1:24">
      <c r="A32" s="62" t="s">
        <v>74</v>
      </c>
      <c r="B32" s="171">
        <f t="shared" ca="1" si="3"/>
        <v>688.87</v>
      </c>
      <c r="C32" s="176">
        <f t="shared" ca="1" si="4"/>
        <v>512.89778555134649</v>
      </c>
      <c r="D32" s="177">
        <f t="shared" ca="1" si="4"/>
        <v>164.16000088045826</v>
      </c>
      <c r="E32" s="177">
        <f t="shared" ca="1" si="4"/>
        <v>9.3591011737922489</v>
      </c>
      <c r="F32" s="178">
        <f t="shared" ca="1" si="4"/>
        <v>2.4531123944030298</v>
      </c>
      <c r="G32" s="179">
        <f t="shared" ca="1" si="1"/>
        <v>0</v>
      </c>
      <c r="H32" s="179">
        <f t="shared" ca="1" si="2"/>
        <v>404.96</v>
      </c>
      <c r="I32" s="180">
        <f t="shared" ca="1" si="5"/>
        <v>301.49</v>
      </c>
      <c r="J32" s="177">
        <f t="shared" ca="1" si="6"/>
        <v>96.5</v>
      </c>
      <c r="K32" s="177">
        <f t="shared" ca="1" si="7"/>
        <v>5.51</v>
      </c>
      <c r="L32" s="177">
        <f t="shared" ca="1" si="8"/>
        <v>1.46</v>
      </c>
      <c r="M32" s="178">
        <f t="shared" ca="1" si="9"/>
        <v>404.96</v>
      </c>
      <c r="N32" s="176">
        <f t="shared" ca="1" si="10"/>
        <v>301.49</v>
      </c>
      <c r="O32" s="177">
        <f t="shared" ca="1" si="11"/>
        <v>96.5</v>
      </c>
      <c r="P32" s="177">
        <f t="shared" ca="1" si="12"/>
        <v>5.51</v>
      </c>
      <c r="Q32" s="177">
        <f t="shared" ca="1" si="13"/>
        <v>1.46</v>
      </c>
      <c r="R32" s="178">
        <f t="shared" ca="1" si="14"/>
        <v>404.96</v>
      </c>
      <c r="W32" s="47"/>
      <c r="X32" s="47">
        <v>32</v>
      </c>
    </row>
    <row r="33" spans="1:24">
      <c r="A33" s="62" t="s">
        <v>75</v>
      </c>
      <c r="B33" s="171">
        <f t="shared" ca="1" si="3"/>
        <v>688.87</v>
      </c>
      <c r="C33" s="176">
        <f t="shared" ca="1" si="4"/>
        <v>512.89778555134649</v>
      </c>
      <c r="D33" s="177">
        <f t="shared" ca="1" si="4"/>
        <v>164.16000088045826</v>
      </c>
      <c r="E33" s="177">
        <f t="shared" ca="1" si="4"/>
        <v>9.3591011737922489</v>
      </c>
      <c r="F33" s="178">
        <f t="shared" ca="1" si="4"/>
        <v>2.4531123944030298</v>
      </c>
      <c r="G33" s="179">
        <f t="shared" ca="1" si="1"/>
        <v>0</v>
      </c>
      <c r="H33" s="179">
        <f t="shared" ca="1" si="2"/>
        <v>361.67</v>
      </c>
      <c r="I33" s="180">
        <f t="shared" ca="1" si="5"/>
        <v>271.5</v>
      </c>
      <c r="J33" s="177">
        <f t="shared" ca="1" si="6"/>
        <v>88.24</v>
      </c>
      <c r="K33" s="177">
        <f t="shared" ca="1" si="7"/>
        <v>1.94</v>
      </c>
      <c r="L33" s="177">
        <f t="shared" ca="1" si="8"/>
        <v>0</v>
      </c>
      <c r="M33" s="178">
        <f t="shared" ca="1" si="9"/>
        <v>361.68</v>
      </c>
      <c r="N33" s="176">
        <f t="shared" ca="1" si="10"/>
        <v>271.49249336429995</v>
      </c>
      <c r="O33" s="177">
        <f t="shared" ca="1" si="11"/>
        <v>88.237560274275594</v>
      </c>
      <c r="P33" s="177">
        <f t="shared" ca="1" si="12"/>
        <v>1.9399463614244636</v>
      </c>
      <c r="Q33" s="177">
        <f t="shared" ca="1" si="13"/>
        <v>0</v>
      </c>
      <c r="R33" s="178">
        <f t="shared" ca="1" si="14"/>
        <v>361.67</v>
      </c>
      <c r="W33" s="47"/>
      <c r="X33" s="47">
        <v>33</v>
      </c>
    </row>
    <row r="34" spans="1:24">
      <c r="A34" s="62" t="s">
        <v>76</v>
      </c>
      <c r="B34" s="171">
        <f t="shared" ca="1" si="3"/>
        <v>688.87</v>
      </c>
      <c r="C34" s="176">
        <f t="shared" ca="1" si="4"/>
        <v>512.89778555134649</v>
      </c>
      <c r="D34" s="177">
        <f t="shared" ca="1" si="4"/>
        <v>164.16000088045826</v>
      </c>
      <c r="E34" s="177">
        <f t="shared" ca="1" si="4"/>
        <v>9.3591011737922489</v>
      </c>
      <c r="F34" s="178">
        <f t="shared" ca="1" si="4"/>
        <v>2.4531123944030298</v>
      </c>
      <c r="G34" s="179">
        <f t="shared" ca="1" si="1"/>
        <v>0</v>
      </c>
      <c r="H34" s="179">
        <f t="shared" ca="1" si="2"/>
        <v>361.67</v>
      </c>
      <c r="I34" s="180">
        <f t="shared" ca="1" si="5"/>
        <v>271.5</v>
      </c>
      <c r="J34" s="177">
        <f t="shared" ca="1" si="6"/>
        <v>88.24</v>
      </c>
      <c r="K34" s="177">
        <f t="shared" ca="1" si="7"/>
        <v>1.94</v>
      </c>
      <c r="L34" s="177">
        <f t="shared" ca="1" si="8"/>
        <v>0</v>
      </c>
      <c r="M34" s="178">
        <f t="shared" ca="1" si="9"/>
        <v>361.68</v>
      </c>
      <c r="N34" s="176">
        <f t="shared" ca="1" si="10"/>
        <v>271.49249336429995</v>
      </c>
      <c r="O34" s="177">
        <f t="shared" ca="1" si="11"/>
        <v>88.237560274275594</v>
      </c>
      <c r="P34" s="177">
        <f t="shared" ca="1" si="12"/>
        <v>1.9399463614244636</v>
      </c>
      <c r="Q34" s="177">
        <f t="shared" ca="1" si="13"/>
        <v>0</v>
      </c>
      <c r="R34" s="178">
        <f t="shared" ca="1" si="14"/>
        <v>361.67</v>
      </c>
      <c r="W34" s="47"/>
      <c r="X34" s="47">
        <v>34</v>
      </c>
    </row>
    <row r="35" spans="1:24">
      <c r="A35" s="62" t="s">
        <v>77</v>
      </c>
      <c r="B35" s="171">
        <f t="shared" ca="1" si="3"/>
        <v>688.87</v>
      </c>
      <c r="C35" s="176">
        <f t="shared" ca="1" si="4"/>
        <v>512.89778555134649</v>
      </c>
      <c r="D35" s="177">
        <f t="shared" ca="1" si="4"/>
        <v>164.16000088045826</v>
      </c>
      <c r="E35" s="177">
        <f t="shared" ca="1" si="4"/>
        <v>9.3591011737922489</v>
      </c>
      <c r="F35" s="178">
        <f t="shared" ca="1" si="4"/>
        <v>2.4531123944030298</v>
      </c>
      <c r="G35" s="179">
        <f t="shared" ca="1" si="1"/>
        <v>0</v>
      </c>
      <c r="H35" s="179">
        <f t="shared" ca="1" si="2"/>
        <v>298.92</v>
      </c>
      <c r="I35" s="180">
        <f t="shared" ca="1" si="5"/>
        <v>203.22</v>
      </c>
      <c r="J35" s="177">
        <f t="shared" ca="1" si="6"/>
        <v>91</v>
      </c>
      <c r="K35" s="177">
        <f t="shared" ca="1" si="7"/>
        <v>3.71</v>
      </c>
      <c r="L35" s="177">
        <f t="shared" ca="1" si="8"/>
        <v>0.98</v>
      </c>
      <c r="M35" s="178">
        <f t="shared" ca="1" si="9"/>
        <v>298.91000000000003</v>
      </c>
      <c r="N35" s="176">
        <f t="shared" ca="1" si="10"/>
        <v>203.2267987019504</v>
      </c>
      <c r="O35" s="177">
        <f t="shared" ca="1" si="11"/>
        <v>91.003044394633832</v>
      </c>
      <c r="P35" s="177">
        <f t="shared" ca="1" si="12"/>
        <v>3.7101241176273794</v>
      </c>
      <c r="Q35" s="177">
        <f t="shared" ca="1" si="13"/>
        <v>0.98003278578836439</v>
      </c>
      <c r="R35" s="178">
        <f t="shared" ca="1" si="14"/>
        <v>298.91999999999996</v>
      </c>
      <c r="W35" s="47"/>
      <c r="X35" s="47">
        <v>35</v>
      </c>
    </row>
    <row r="36" spans="1:24">
      <c r="A36" s="62" t="s">
        <v>78</v>
      </c>
      <c r="B36" s="171">
        <f t="shared" ca="1" si="3"/>
        <v>688.87</v>
      </c>
      <c r="C36" s="176">
        <f t="shared" ref="C36:F67" ca="1" si="15">$B36*C$1/100</f>
        <v>512.89778555134649</v>
      </c>
      <c r="D36" s="177">
        <f t="shared" ca="1" si="15"/>
        <v>164.16000088045826</v>
      </c>
      <c r="E36" s="177">
        <f t="shared" ca="1" si="15"/>
        <v>9.3591011737922489</v>
      </c>
      <c r="F36" s="178">
        <f t="shared" ca="1" si="15"/>
        <v>2.4531123944030298</v>
      </c>
      <c r="G36" s="179">
        <f t="shared" ca="1" si="1"/>
        <v>0</v>
      </c>
      <c r="H36" s="179">
        <f t="shared" ca="1" si="2"/>
        <v>284.72000000000003</v>
      </c>
      <c r="I36" s="180">
        <f t="shared" ca="1" si="5"/>
        <v>194.35</v>
      </c>
      <c r="J36" s="177">
        <f t="shared" ca="1" si="6"/>
        <v>88.43</v>
      </c>
      <c r="K36" s="177">
        <f t="shared" ca="1" si="7"/>
        <v>1.94</v>
      </c>
      <c r="L36" s="177">
        <f t="shared" ca="1" si="8"/>
        <v>0</v>
      </c>
      <c r="M36" s="178">
        <f t="shared" ca="1" si="9"/>
        <v>284.71999999999997</v>
      </c>
      <c r="N36" s="176">
        <f t="shared" ca="1" si="10"/>
        <v>194.35000000000002</v>
      </c>
      <c r="O36" s="177">
        <f t="shared" ca="1" si="11"/>
        <v>88.430000000000021</v>
      </c>
      <c r="P36" s="177">
        <f t="shared" ca="1" si="12"/>
        <v>1.9400000000000004</v>
      </c>
      <c r="Q36" s="177">
        <f t="shared" ca="1" si="13"/>
        <v>0</v>
      </c>
      <c r="R36" s="178">
        <f t="shared" ca="1" si="14"/>
        <v>284.72000000000003</v>
      </c>
      <c r="W36" s="47"/>
      <c r="X36" s="47">
        <v>36</v>
      </c>
    </row>
    <row r="37" spans="1:24">
      <c r="A37" s="62" t="s">
        <v>79</v>
      </c>
      <c r="B37" s="171">
        <f t="shared" ca="1" si="3"/>
        <v>688.87</v>
      </c>
      <c r="C37" s="176">
        <f t="shared" ca="1" si="15"/>
        <v>512.89778555134649</v>
      </c>
      <c r="D37" s="177">
        <f t="shared" ca="1" si="15"/>
        <v>164.16000088045826</v>
      </c>
      <c r="E37" s="177">
        <f t="shared" ca="1" si="15"/>
        <v>9.3591011737922489</v>
      </c>
      <c r="F37" s="178">
        <f t="shared" ca="1" si="15"/>
        <v>2.4531123944030298</v>
      </c>
      <c r="G37" s="179">
        <f t="shared" ca="1" si="1"/>
        <v>0</v>
      </c>
      <c r="H37" s="179">
        <f t="shared" ca="1" si="2"/>
        <v>284.72000000000003</v>
      </c>
      <c r="I37" s="180">
        <f t="shared" ca="1" si="5"/>
        <v>194.35</v>
      </c>
      <c r="J37" s="177">
        <f t="shared" ca="1" si="6"/>
        <v>88.43</v>
      </c>
      <c r="K37" s="177">
        <f t="shared" ca="1" si="7"/>
        <v>1.94</v>
      </c>
      <c r="L37" s="177">
        <f t="shared" ca="1" si="8"/>
        <v>0</v>
      </c>
      <c r="M37" s="178">
        <f t="shared" ca="1" si="9"/>
        <v>284.71999999999997</v>
      </c>
      <c r="N37" s="176">
        <f t="shared" ca="1" si="10"/>
        <v>194.35000000000002</v>
      </c>
      <c r="O37" s="177">
        <f t="shared" ca="1" si="11"/>
        <v>88.430000000000021</v>
      </c>
      <c r="P37" s="177">
        <f t="shared" ca="1" si="12"/>
        <v>1.9400000000000004</v>
      </c>
      <c r="Q37" s="177">
        <f t="shared" ca="1" si="13"/>
        <v>0</v>
      </c>
      <c r="R37" s="178">
        <f t="shared" ca="1" si="14"/>
        <v>284.72000000000003</v>
      </c>
      <c r="W37" s="47"/>
      <c r="X37" s="47">
        <v>37</v>
      </c>
    </row>
    <row r="38" spans="1:24">
      <c r="A38" s="62" t="s">
        <v>80</v>
      </c>
      <c r="B38" s="171">
        <f t="shared" ca="1" si="3"/>
        <v>688.87</v>
      </c>
      <c r="C38" s="176">
        <f t="shared" ca="1" si="15"/>
        <v>512.89778555134649</v>
      </c>
      <c r="D38" s="177">
        <f t="shared" ca="1" si="15"/>
        <v>164.16000088045826</v>
      </c>
      <c r="E38" s="177">
        <f t="shared" ca="1" si="15"/>
        <v>9.3591011737922489</v>
      </c>
      <c r="F38" s="178">
        <f t="shared" ca="1" si="15"/>
        <v>2.4531123944030298</v>
      </c>
      <c r="G38" s="179">
        <f t="shared" ca="1" si="1"/>
        <v>0</v>
      </c>
      <c r="H38" s="179">
        <f t="shared" ca="1" si="2"/>
        <v>284.72000000000003</v>
      </c>
      <c r="I38" s="180">
        <f t="shared" ca="1" si="5"/>
        <v>194.35</v>
      </c>
      <c r="J38" s="177">
        <f t="shared" ca="1" si="6"/>
        <v>88.43</v>
      </c>
      <c r="K38" s="177">
        <f t="shared" ca="1" si="7"/>
        <v>1.94</v>
      </c>
      <c r="L38" s="177">
        <f t="shared" ca="1" si="8"/>
        <v>0</v>
      </c>
      <c r="M38" s="178">
        <f t="shared" ca="1" si="9"/>
        <v>284.71999999999997</v>
      </c>
      <c r="N38" s="176">
        <f t="shared" ca="1" si="10"/>
        <v>194.35000000000002</v>
      </c>
      <c r="O38" s="177">
        <f t="shared" ca="1" si="11"/>
        <v>88.430000000000021</v>
      </c>
      <c r="P38" s="177">
        <f t="shared" ca="1" si="12"/>
        <v>1.9400000000000004</v>
      </c>
      <c r="Q38" s="177">
        <f t="shared" ca="1" si="13"/>
        <v>0</v>
      </c>
      <c r="R38" s="178">
        <f t="shared" ca="1" si="14"/>
        <v>284.72000000000003</v>
      </c>
      <c r="W38" s="47"/>
      <c r="X38" s="47">
        <v>38</v>
      </c>
    </row>
    <row r="39" spans="1:24">
      <c r="A39" s="62" t="s">
        <v>81</v>
      </c>
      <c r="B39" s="171">
        <f t="shared" ca="1" si="3"/>
        <v>688.87</v>
      </c>
      <c r="C39" s="176">
        <f t="shared" ca="1" si="15"/>
        <v>512.89778555134649</v>
      </c>
      <c r="D39" s="177">
        <f t="shared" ca="1" si="15"/>
        <v>164.16000088045826</v>
      </c>
      <c r="E39" s="177">
        <f t="shared" ca="1" si="15"/>
        <v>9.3591011737922489</v>
      </c>
      <c r="F39" s="178">
        <f t="shared" ca="1" si="15"/>
        <v>2.4531123944030298</v>
      </c>
      <c r="G39" s="179">
        <f t="shared" ca="1" si="1"/>
        <v>0</v>
      </c>
      <c r="H39" s="179">
        <f t="shared" ca="1" si="2"/>
        <v>284.72000000000003</v>
      </c>
      <c r="I39" s="180">
        <f t="shared" ca="1" si="5"/>
        <v>194.35</v>
      </c>
      <c r="J39" s="177">
        <f t="shared" ca="1" si="6"/>
        <v>88.43</v>
      </c>
      <c r="K39" s="177">
        <f t="shared" ca="1" si="7"/>
        <v>1.94</v>
      </c>
      <c r="L39" s="177">
        <f t="shared" ca="1" si="8"/>
        <v>0</v>
      </c>
      <c r="M39" s="178">
        <f t="shared" ca="1" si="9"/>
        <v>284.71999999999997</v>
      </c>
      <c r="N39" s="176">
        <f t="shared" ca="1" si="10"/>
        <v>194.35000000000002</v>
      </c>
      <c r="O39" s="177">
        <f t="shared" ca="1" si="11"/>
        <v>88.430000000000021</v>
      </c>
      <c r="P39" s="177">
        <f t="shared" ca="1" si="12"/>
        <v>1.9400000000000004</v>
      </c>
      <c r="Q39" s="177">
        <f t="shared" ca="1" si="13"/>
        <v>0</v>
      </c>
      <c r="R39" s="178">
        <f t="shared" ca="1" si="14"/>
        <v>284.72000000000003</v>
      </c>
      <c r="W39" s="47"/>
      <c r="X39" s="47">
        <v>39</v>
      </c>
    </row>
    <row r="40" spans="1:24">
      <c r="A40" s="62" t="s">
        <v>82</v>
      </c>
      <c r="B40" s="171">
        <f t="shared" ca="1" si="3"/>
        <v>688.87</v>
      </c>
      <c r="C40" s="176">
        <f t="shared" ca="1" si="15"/>
        <v>512.89778555134649</v>
      </c>
      <c r="D40" s="177">
        <f t="shared" ca="1" si="15"/>
        <v>164.16000088045826</v>
      </c>
      <c r="E40" s="177">
        <f t="shared" ca="1" si="15"/>
        <v>9.3591011737922489</v>
      </c>
      <c r="F40" s="178">
        <f t="shared" ca="1" si="15"/>
        <v>2.4531123944030298</v>
      </c>
      <c r="G40" s="179">
        <f t="shared" ca="1" si="1"/>
        <v>0</v>
      </c>
      <c r="H40" s="179">
        <f t="shared" ca="1" si="2"/>
        <v>284.72000000000003</v>
      </c>
      <c r="I40" s="180">
        <f t="shared" ca="1" si="5"/>
        <v>194.35</v>
      </c>
      <c r="J40" s="177">
        <f t="shared" ca="1" si="6"/>
        <v>88.43</v>
      </c>
      <c r="K40" s="177">
        <f t="shared" ca="1" si="7"/>
        <v>1.94</v>
      </c>
      <c r="L40" s="177">
        <f t="shared" ca="1" si="8"/>
        <v>0</v>
      </c>
      <c r="M40" s="178">
        <f t="shared" ca="1" si="9"/>
        <v>284.71999999999997</v>
      </c>
      <c r="N40" s="176">
        <f t="shared" ca="1" si="10"/>
        <v>194.35000000000002</v>
      </c>
      <c r="O40" s="177">
        <f t="shared" ca="1" si="11"/>
        <v>88.430000000000021</v>
      </c>
      <c r="P40" s="177">
        <f t="shared" ca="1" si="12"/>
        <v>1.9400000000000004</v>
      </c>
      <c r="Q40" s="177">
        <f t="shared" ca="1" si="13"/>
        <v>0</v>
      </c>
      <c r="R40" s="178">
        <f t="shared" ca="1" si="14"/>
        <v>284.72000000000003</v>
      </c>
      <c r="W40" s="47"/>
      <c r="X40" s="47">
        <v>40</v>
      </c>
    </row>
    <row r="41" spans="1:24">
      <c r="A41" s="62" t="s">
        <v>83</v>
      </c>
      <c r="B41" s="171">
        <f t="shared" ca="1" si="3"/>
        <v>688.87</v>
      </c>
      <c r="C41" s="176">
        <f t="shared" ca="1" si="15"/>
        <v>512.89778555134649</v>
      </c>
      <c r="D41" s="177">
        <f t="shared" ca="1" si="15"/>
        <v>164.16000088045826</v>
      </c>
      <c r="E41" s="177">
        <f t="shared" ca="1" si="15"/>
        <v>9.3591011737922489</v>
      </c>
      <c r="F41" s="178">
        <f t="shared" ca="1" si="15"/>
        <v>2.4531123944030298</v>
      </c>
      <c r="G41" s="179">
        <f t="shared" ca="1" si="1"/>
        <v>0</v>
      </c>
      <c r="H41" s="179">
        <f t="shared" ca="1" si="2"/>
        <v>284.72000000000003</v>
      </c>
      <c r="I41" s="180">
        <f t="shared" ca="1" si="5"/>
        <v>194.35</v>
      </c>
      <c r="J41" s="177">
        <f t="shared" ca="1" si="6"/>
        <v>88.43</v>
      </c>
      <c r="K41" s="177">
        <f t="shared" ca="1" si="7"/>
        <v>1.94</v>
      </c>
      <c r="L41" s="177">
        <f t="shared" ca="1" si="8"/>
        <v>0</v>
      </c>
      <c r="M41" s="178">
        <f t="shared" ca="1" si="9"/>
        <v>284.71999999999997</v>
      </c>
      <c r="N41" s="176">
        <f t="shared" ca="1" si="10"/>
        <v>194.35000000000002</v>
      </c>
      <c r="O41" s="177">
        <f t="shared" ca="1" si="11"/>
        <v>88.430000000000021</v>
      </c>
      <c r="P41" s="177">
        <f t="shared" ca="1" si="12"/>
        <v>1.9400000000000004</v>
      </c>
      <c r="Q41" s="177">
        <f t="shared" ca="1" si="13"/>
        <v>0</v>
      </c>
      <c r="R41" s="178">
        <f t="shared" ca="1" si="14"/>
        <v>284.72000000000003</v>
      </c>
      <c r="W41" s="47"/>
      <c r="X41" s="47">
        <v>41</v>
      </c>
    </row>
    <row r="42" spans="1:24">
      <c r="A42" s="62" t="s">
        <v>84</v>
      </c>
      <c r="B42" s="171">
        <f t="shared" ca="1" si="3"/>
        <v>688.87</v>
      </c>
      <c r="C42" s="176">
        <f t="shared" ca="1" si="15"/>
        <v>512.89778555134649</v>
      </c>
      <c r="D42" s="177">
        <f t="shared" ca="1" si="15"/>
        <v>164.16000088045826</v>
      </c>
      <c r="E42" s="177">
        <f t="shared" ca="1" si="15"/>
        <v>9.3591011737922489</v>
      </c>
      <c r="F42" s="178">
        <f t="shared" ca="1" si="15"/>
        <v>2.4531123944030298</v>
      </c>
      <c r="G42" s="179">
        <f t="shared" ca="1" si="1"/>
        <v>0</v>
      </c>
      <c r="H42" s="179">
        <f t="shared" ca="1" si="2"/>
        <v>284.72000000000003</v>
      </c>
      <c r="I42" s="180">
        <f t="shared" ca="1" si="5"/>
        <v>194.35</v>
      </c>
      <c r="J42" s="177">
        <f t="shared" ca="1" si="6"/>
        <v>88.43</v>
      </c>
      <c r="K42" s="177">
        <f t="shared" ca="1" si="7"/>
        <v>1.94</v>
      </c>
      <c r="L42" s="177">
        <f t="shared" ca="1" si="8"/>
        <v>0</v>
      </c>
      <c r="M42" s="178">
        <f t="shared" ca="1" si="9"/>
        <v>284.71999999999997</v>
      </c>
      <c r="N42" s="176">
        <f t="shared" ca="1" si="10"/>
        <v>194.35000000000002</v>
      </c>
      <c r="O42" s="177">
        <f t="shared" ca="1" si="11"/>
        <v>88.430000000000021</v>
      </c>
      <c r="P42" s="177">
        <f t="shared" ca="1" si="12"/>
        <v>1.9400000000000004</v>
      </c>
      <c r="Q42" s="177">
        <f t="shared" ca="1" si="13"/>
        <v>0</v>
      </c>
      <c r="R42" s="178">
        <f t="shared" ca="1" si="14"/>
        <v>284.72000000000003</v>
      </c>
      <c r="W42" s="47"/>
      <c r="X42" s="47">
        <v>42</v>
      </c>
    </row>
    <row r="43" spans="1:24">
      <c r="A43" s="62" t="s">
        <v>85</v>
      </c>
      <c r="B43" s="171">
        <f t="shared" ca="1" si="3"/>
        <v>688.87</v>
      </c>
      <c r="C43" s="176">
        <f t="shared" ca="1" si="15"/>
        <v>512.89778555134649</v>
      </c>
      <c r="D43" s="177">
        <f t="shared" ca="1" si="15"/>
        <v>164.16000088045826</v>
      </c>
      <c r="E43" s="177">
        <f t="shared" ca="1" si="15"/>
        <v>9.3591011737922489</v>
      </c>
      <c r="F43" s="178">
        <f t="shared" ca="1" si="15"/>
        <v>2.4531123944030298</v>
      </c>
      <c r="G43" s="179">
        <f t="shared" ca="1" si="1"/>
        <v>0</v>
      </c>
      <c r="H43" s="179">
        <f t="shared" ca="1" si="2"/>
        <v>284.72000000000003</v>
      </c>
      <c r="I43" s="180">
        <f t="shared" ca="1" si="5"/>
        <v>194.35</v>
      </c>
      <c r="J43" s="177">
        <f t="shared" ca="1" si="6"/>
        <v>88.43</v>
      </c>
      <c r="K43" s="177">
        <f t="shared" ca="1" si="7"/>
        <v>1.94</v>
      </c>
      <c r="L43" s="177">
        <f t="shared" ca="1" si="8"/>
        <v>0</v>
      </c>
      <c r="M43" s="178">
        <f t="shared" ca="1" si="9"/>
        <v>284.71999999999997</v>
      </c>
      <c r="N43" s="176">
        <f t="shared" ca="1" si="10"/>
        <v>194.35000000000002</v>
      </c>
      <c r="O43" s="177">
        <f t="shared" ca="1" si="11"/>
        <v>88.430000000000021</v>
      </c>
      <c r="P43" s="177">
        <f t="shared" ca="1" si="12"/>
        <v>1.9400000000000004</v>
      </c>
      <c r="Q43" s="177">
        <f t="shared" ca="1" si="13"/>
        <v>0</v>
      </c>
      <c r="R43" s="178">
        <f t="shared" ca="1" si="14"/>
        <v>284.72000000000003</v>
      </c>
      <c r="W43" s="47"/>
      <c r="X43" s="47">
        <v>43</v>
      </c>
    </row>
    <row r="44" spans="1:24">
      <c r="A44" s="62" t="s">
        <v>86</v>
      </c>
      <c r="B44" s="171">
        <f t="shared" ca="1" si="3"/>
        <v>688.87</v>
      </c>
      <c r="C44" s="176">
        <f t="shared" ca="1" si="15"/>
        <v>512.89778555134649</v>
      </c>
      <c r="D44" s="177">
        <f t="shared" ca="1" si="15"/>
        <v>164.16000088045826</v>
      </c>
      <c r="E44" s="177">
        <f t="shared" ca="1" si="15"/>
        <v>9.3591011737922489</v>
      </c>
      <c r="F44" s="178">
        <f t="shared" ca="1" si="15"/>
        <v>2.4531123944030298</v>
      </c>
      <c r="G44" s="179">
        <f t="shared" ca="1" si="1"/>
        <v>0</v>
      </c>
      <c r="H44" s="179">
        <f t="shared" ca="1" si="2"/>
        <v>284.72000000000003</v>
      </c>
      <c r="I44" s="180">
        <f t="shared" ca="1" si="5"/>
        <v>194.35</v>
      </c>
      <c r="J44" s="177">
        <f t="shared" ca="1" si="6"/>
        <v>88.43</v>
      </c>
      <c r="K44" s="177">
        <f t="shared" ca="1" si="7"/>
        <v>1.94</v>
      </c>
      <c r="L44" s="177">
        <f t="shared" ca="1" si="8"/>
        <v>0</v>
      </c>
      <c r="M44" s="178">
        <f t="shared" ca="1" si="9"/>
        <v>284.71999999999997</v>
      </c>
      <c r="N44" s="176">
        <f t="shared" ca="1" si="10"/>
        <v>194.35000000000002</v>
      </c>
      <c r="O44" s="177">
        <f t="shared" ca="1" si="11"/>
        <v>88.430000000000021</v>
      </c>
      <c r="P44" s="177">
        <f t="shared" ca="1" si="12"/>
        <v>1.9400000000000004</v>
      </c>
      <c r="Q44" s="177">
        <f t="shared" ca="1" si="13"/>
        <v>0</v>
      </c>
      <c r="R44" s="178">
        <f t="shared" ca="1" si="14"/>
        <v>284.72000000000003</v>
      </c>
      <c r="W44" s="47"/>
      <c r="X44" s="47">
        <v>44</v>
      </c>
    </row>
    <row r="45" spans="1:24">
      <c r="A45" s="62" t="s">
        <v>87</v>
      </c>
      <c r="B45" s="171">
        <f t="shared" ca="1" si="3"/>
        <v>688.87</v>
      </c>
      <c r="C45" s="176">
        <f t="shared" ca="1" si="15"/>
        <v>512.89778555134649</v>
      </c>
      <c r="D45" s="177">
        <f t="shared" ca="1" si="15"/>
        <v>164.16000088045826</v>
      </c>
      <c r="E45" s="177">
        <f t="shared" ca="1" si="15"/>
        <v>9.3591011737922489</v>
      </c>
      <c r="F45" s="178">
        <f t="shared" ca="1" si="15"/>
        <v>2.4531123944030298</v>
      </c>
      <c r="G45" s="179">
        <f t="shared" ca="1" si="1"/>
        <v>0</v>
      </c>
      <c r="H45" s="179">
        <f t="shared" ca="1" si="2"/>
        <v>284.72000000000003</v>
      </c>
      <c r="I45" s="180">
        <f t="shared" ca="1" si="5"/>
        <v>194.35</v>
      </c>
      <c r="J45" s="177">
        <f t="shared" ca="1" si="6"/>
        <v>88.43</v>
      </c>
      <c r="K45" s="177">
        <f t="shared" ca="1" si="7"/>
        <v>1.94</v>
      </c>
      <c r="L45" s="177">
        <f t="shared" ca="1" si="8"/>
        <v>0</v>
      </c>
      <c r="M45" s="178">
        <f t="shared" ca="1" si="9"/>
        <v>284.71999999999997</v>
      </c>
      <c r="N45" s="176">
        <f t="shared" ca="1" si="10"/>
        <v>194.35000000000002</v>
      </c>
      <c r="O45" s="177">
        <f t="shared" ca="1" si="11"/>
        <v>88.430000000000021</v>
      </c>
      <c r="P45" s="177">
        <f t="shared" ca="1" si="12"/>
        <v>1.9400000000000004</v>
      </c>
      <c r="Q45" s="177">
        <f t="shared" ca="1" si="13"/>
        <v>0</v>
      </c>
      <c r="R45" s="178">
        <f t="shared" ca="1" si="14"/>
        <v>284.72000000000003</v>
      </c>
      <c r="W45" s="47"/>
      <c r="X45" s="47">
        <v>45</v>
      </c>
    </row>
    <row r="46" spans="1:24">
      <c r="A46" s="62" t="s">
        <v>88</v>
      </c>
      <c r="B46" s="171">
        <f t="shared" ca="1" si="3"/>
        <v>688.87</v>
      </c>
      <c r="C46" s="176">
        <f t="shared" ca="1" si="15"/>
        <v>512.89778555134649</v>
      </c>
      <c r="D46" s="177">
        <f t="shared" ca="1" si="15"/>
        <v>164.16000088045826</v>
      </c>
      <c r="E46" s="177">
        <f t="shared" ca="1" si="15"/>
        <v>9.3591011737922489</v>
      </c>
      <c r="F46" s="178">
        <f t="shared" ca="1" si="15"/>
        <v>2.4531123944030298</v>
      </c>
      <c r="G46" s="179">
        <f t="shared" ca="1" si="1"/>
        <v>0</v>
      </c>
      <c r="H46" s="179">
        <f t="shared" ca="1" si="2"/>
        <v>284.72000000000003</v>
      </c>
      <c r="I46" s="180">
        <f t="shared" ca="1" si="5"/>
        <v>194.35</v>
      </c>
      <c r="J46" s="177">
        <f t="shared" ca="1" si="6"/>
        <v>88.43</v>
      </c>
      <c r="K46" s="177">
        <f t="shared" ca="1" si="7"/>
        <v>1.94</v>
      </c>
      <c r="L46" s="177">
        <f t="shared" ca="1" si="8"/>
        <v>0</v>
      </c>
      <c r="M46" s="178">
        <f t="shared" ca="1" si="9"/>
        <v>284.71999999999997</v>
      </c>
      <c r="N46" s="176">
        <f t="shared" ca="1" si="10"/>
        <v>194.35000000000002</v>
      </c>
      <c r="O46" s="177">
        <f t="shared" ca="1" si="11"/>
        <v>88.430000000000021</v>
      </c>
      <c r="P46" s="177">
        <f t="shared" ca="1" si="12"/>
        <v>1.9400000000000004</v>
      </c>
      <c r="Q46" s="177">
        <f t="shared" ca="1" si="13"/>
        <v>0</v>
      </c>
      <c r="R46" s="178">
        <f t="shared" ca="1" si="14"/>
        <v>284.72000000000003</v>
      </c>
      <c r="W46" s="47"/>
      <c r="X46" s="47">
        <v>46</v>
      </c>
    </row>
    <row r="47" spans="1:24">
      <c r="A47" s="62" t="s">
        <v>89</v>
      </c>
      <c r="B47" s="171">
        <f t="shared" ca="1" si="3"/>
        <v>688.87</v>
      </c>
      <c r="C47" s="176">
        <f t="shared" ca="1" si="15"/>
        <v>512.89778555134649</v>
      </c>
      <c r="D47" s="177">
        <f t="shared" ca="1" si="15"/>
        <v>164.16000088045826</v>
      </c>
      <c r="E47" s="177">
        <f t="shared" ca="1" si="15"/>
        <v>9.3591011737922489</v>
      </c>
      <c r="F47" s="178">
        <f t="shared" ca="1" si="15"/>
        <v>2.4531123944030298</v>
      </c>
      <c r="G47" s="179">
        <f t="shared" ca="1" si="1"/>
        <v>0</v>
      </c>
      <c r="H47" s="179">
        <f t="shared" ca="1" si="2"/>
        <v>284.72000000000003</v>
      </c>
      <c r="I47" s="180">
        <f t="shared" ca="1" si="5"/>
        <v>194.35</v>
      </c>
      <c r="J47" s="177">
        <f t="shared" ca="1" si="6"/>
        <v>88.43</v>
      </c>
      <c r="K47" s="177">
        <f t="shared" ca="1" si="7"/>
        <v>1.94</v>
      </c>
      <c r="L47" s="177">
        <f t="shared" ca="1" si="8"/>
        <v>0</v>
      </c>
      <c r="M47" s="178">
        <f t="shared" ca="1" si="9"/>
        <v>284.71999999999997</v>
      </c>
      <c r="N47" s="176">
        <f t="shared" ca="1" si="10"/>
        <v>194.35000000000002</v>
      </c>
      <c r="O47" s="177">
        <f t="shared" ca="1" si="11"/>
        <v>88.430000000000021</v>
      </c>
      <c r="P47" s="177">
        <f t="shared" ca="1" si="12"/>
        <v>1.9400000000000004</v>
      </c>
      <c r="Q47" s="177">
        <f t="shared" ca="1" si="13"/>
        <v>0</v>
      </c>
      <c r="R47" s="178">
        <f t="shared" ca="1" si="14"/>
        <v>284.72000000000003</v>
      </c>
      <c r="W47" s="47"/>
      <c r="X47" s="47">
        <v>47</v>
      </c>
    </row>
    <row r="48" spans="1:24">
      <c r="A48" s="62" t="s">
        <v>90</v>
      </c>
      <c r="B48" s="171">
        <f t="shared" ca="1" si="3"/>
        <v>688.87</v>
      </c>
      <c r="C48" s="176">
        <f t="shared" ca="1" si="15"/>
        <v>512.89778555134649</v>
      </c>
      <c r="D48" s="177">
        <f t="shared" ca="1" si="15"/>
        <v>164.16000088045826</v>
      </c>
      <c r="E48" s="177">
        <f t="shared" ca="1" si="15"/>
        <v>9.3591011737922489</v>
      </c>
      <c r="F48" s="178">
        <f t="shared" ca="1" si="15"/>
        <v>2.4531123944030298</v>
      </c>
      <c r="G48" s="179">
        <f t="shared" ca="1" si="1"/>
        <v>0</v>
      </c>
      <c r="H48" s="179">
        <f t="shared" ca="1" si="2"/>
        <v>284.72000000000003</v>
      </c>
      <c r="I48" s="180">
        <f t="shared" ca="1" si="5"/>
        <v>194.35</v>
      </c>
      <c r="J48" s="177">
        <f t="shared" ca="1" si="6"/>
        <v>88.43</v>
      </c>
      <c r="K48" s="177">
        <f t="shared" ca="1" si="7"/>
        <v>1.94</v>
      </c>
      <c r="L48" s="177">
        <f t="shared" ca="1" si="8"/>
        <v>0</v>
      </c>
      <c r="M48" s="178">
        <f t="shared" ca="1" si="9"/>
        <v>284.71999999999997</v>
      </c>
      <c r="N48" s="176">
        <f t="shared" ca="1" si="10"/>
        <v>194.35000000000002</v>
      </c>
      <c r="O48" s="177">
        <f t="shared" ca="1" si="11"/>
        <v>88.430000000000021</v>
      </c>
      <c r="P48" s="177">
        <f t="shared" ca="1" si="12"/>
        <v>1.9400000000000004</v>
      </c>
      <c r="Q48" s="177">
        <f t="shared" ca="1" si="13"/>
        <v>0</v>
      </c>
      <c r="R48" s="178">
        <f t="shared" ca="1" si="14"/>
        <v>284.72000000000003</v>
      </c>
      <c r="W48" s="47"/>
      <c r="X48" s="47">
        <v>48</v>
      </c>
    </row>
    <row r="49" spans="1:24">
      <c r="A49" s="62" t="s">
        <v>91</v>
      </c>
      <c r="B49" s="171">
        <f t="shared" ca="1" si="3"/>
        <v>688.87</v>
      </c>
      <c r="C49" s="176">
        <f t="shared" ca="1" si="15"/>
        <v>512.89778555134649</v>
      </c>
      <c r="D49" s="177">
        <f t="shared" ca="1" si="15"/>
        <v>164.16000088045826</v>
      </c>
      <c r="E49" s="177">
        <f t="shared" ca="1" si="15"/>
        <v>9.3591011737922489</v>
      </c>
      <c r="F49" s="178">
        <f t="shared" ca="1" si="15"/>
        <v>2.4531123944030298</v>
      </c>
      <c r="G49" s="179">
        <f t="shared" ca="1" si="1"/>
        <v>0</v>
      </c>
      <c r="H49" s="179">
        <f t="shared" ca="1" si="2"/>
        <v>284.72000000000003</v>
      </c>
      <c r="I49" s="180">
        <f t="shared" ca="1" si="5"/>
        <v>194.35</v>
      </c>
      <c r="J49" s="177">
        <f t="shared" ca="1" si="6"/>
        <v>88.43</v>
      </c>
      <c r="K49" s="177">
        <f t="shared" ca="1" si="7"/>
        <v>1.94</v>
      </c>
      <c r="L49" s="177">
        <f t="shared" ca="1" si="8"/>
        <v>0</v>
      </c>
      <c r="M49" s="178">
        <f t="shared" ca="1" si="9"/>
        <v>284.71999999999997</v>
      </c>
      <c r="N49" s="176">
        <f t="shared" ca="1" si="10"/>
        <v>194.35000000000002</v>
      </c>
      <c r="O49" s="177">
        <f t="shared" ca="1" si="11"/>
        <v>88.430000000000021</v>
      </c>
      <c r="P49" s="177">
        <f t="shared" ca="1" si="12"/>
        <v>1.9400000000000004</v>
      </c>
      <c r="Q49" s="177">
        <f t="shared" ca="1" si="13"/>
        <v>0</v>
      </c>
      <c r="R49" s="178">
        <f t="shared" ca="1" si="14"/>
        <v>284.72000000000003</v>
      </c>
      <c r="W49" s="47"/>
      <c r="X49" s="47">
        <v>49</v>
      </c>
    </row>
    <row r="50" spans="1:24">
      <c r="A50" s="62" t="s">
        <v>92</v>
      </c>
      <c r="B50" s="171">
        <f t="shared" ca="1" si="3"/>
        <v>688.87</v>
      </c>
      <c r="C50" s="176">
        <f t="shared" ca="1" si="15"/>
        <v>512.89778555134649</v>
      </c>
      <c r="D50" s="177">
        <f t="shared" ca="1" si="15"/>
        <v>164.16000088045826</v>
      </c>
      <c r="E50" s="177">
        <f t="shared" ca="1" si="15"/>
        <v>9.3591011737922489</v>
      </c>
      <c r="F50" s="178">
        <f t="shared" ca="1" si="15"/>
        <v>2.4531123944030298</v>
      </c>
      <c r="G50" s="179">
        <f t="shared" ca="1" si="1"/>
        <v>0</v>
      </c>
      <c r="H50" s="179">
        <f t="shared" ca="1" si="2"/>
        <v>284.72000000000003</v>
      </c>
      <c r="I50" s="180">
        <f t="shared" ca="1" si="5"/>
        <v>194.35</v>
      </c>
      <c r="J50" s="177">
        <f t="shared" ca="1" si="6"/>
        <v>88.43</v>
      </c>
      <c r="K50" s="177">
        <f t="shared" ca="1" si="7"/>
        <v>1.94</v>
      </c>
      <c r="L50" s="177">
        <f t="shared" ca="1" si="8"/>
        <v>0</v>
      </c>
      <c r="M50" s="178">
        <f t="shared" ca="1" si="9"/>
        <v>284.71999999999997</v>
      </c>
      <c r="N50" s="176">
        <f t="shared" ca="1" si="10"/>
        <v>194.35000000000002</v>
      </c>
      <c r="O50" s="177">
        <f t="shared" ca="1" si="11"/>
        <v>88.430000000000021</v>
      </c>
      <c r="P50" s="177">
        <f t="shared" ca="1" si="12"/>
        <v>1.9400000000000004</v>
      </c>
      <c r="Q50" s="177">
        <f t="shared" ca="1" si="13"/>
        <v>0</v>
      </c>
      <c r="R50" s="178">
        <f t="shared" ca="1" si="14"/>
        <v>284.72000000000003</v>
      </c>
      <c r="W50" s="47"/>
      <c r="X50" s="47">
        <v>50</v>
      </c>
    </row>
    <row r="51" spans="1:24">
      <c r="A51" s="62" t="s">
        <v>93</v>
      </c>
      <c r="B51" s="171">
        <f t="shared" ca="1" si="3"/>
        <v>688.87</v>
      </c>
      <c r="C51" s="176">
        <f t="shared" ca="1" si="15"/>
        <v>512.89778555134649</v>
      </c>
      <c r="D51" s="177">
        <f t="shared" ca="1" si="15"/>
        <v>164.16000088045826</v>
      </c>
      <c r="E51" s="177">
        <f t="shared" ca="1" si="15"/>
        <v>9.3591011737922489</v>
      </c>
      <c r="F51" s="178">
        <f t="shared" ca="1" si="15"/>
        <v>2.4531123944030298</v>
      </c>
      <c r="G51" s="179">
        <f t="shared" ca="1" si="1"/>
        <v>0</v>
      </c>
      <c r="H51" s="179">
        <f t="shared" ca="1" si="2"/>
        <v>284.72000000000003</v>
      </c>
      <c r="I51" s="180">
        <f t="shared" ca="1" si="5"/>
        <v>194.35</v>
      </c>
      <c r="J51" s="177">
        <f t="shared" ca="1" si="6"/>
        <v>88.43</v>
      </c>
      <c r="K51" s="177">
        <f t="shared" ca="1" si="7"/>
        <v>1.94</v>
      </c>
      <c r="L51" s="177">
        <f t="shared" ca="1" si="8"/>
        <v>0</v>
      </c>
      <c r="M51" s="178">
        <f t="shared" ca="1" si="9"/>
        <v>284.71999999999997</v>
      </c>
      <c r="N51" s="176">
        <f t="shared" ca="1" si="10"/>
        <v>194.35000000000002</v>
      </c>
      <c r="O51" s="177">
        <f t="shared" ca="1" si="11"/>
        <v>88.430000000000021</v>
      </c>
      <c r="P51" s="177">
        <f t="shared" ca="1" si="12"/>
        <v>1.9400000000000004</v>
      </c>
      <c r="Q51" s="177">
        <f t="shared" ca="1" si="13"/>
        <v>0</v>
      </c>
      <c r="R51" s="178">
        <f t="shared" ca="1" si="14"/>
        <v>284.72000000000003</v>
      </c>
      <c r="W51" s="47"/>
      <c r="X51" s="47">
        <v>51</v>
      </c>
    </row>
    <row r="52" spans="1:24">
      <c r="A52" s="62" t="s">
        <v>94</v>
      </c>
      <c r="B52" s="171">
        <f t="shared" ca="1" si="3"/>
        <v>688.87</v>
      </c>
      <c r="C52" s="176">
        <f t="shared" ca="1" si="15"/>
        <v>512.89778555134649</v>
      </c>
      <c r="D52" s="177">
        <f t="shared" ca="1" si="15"/>
        <v>164.16000088045826</v>
      </c>
      <c r="E52" s="177">
        <f t="shared" ca="1" si="15"/>
        <v>9.3591011737922489</v>
      </c>
      <c r="F52" s="178">
        <f t="shared" ca="1" si="15"/>
        <v>2.4531123944030298</v>
      </c>
      <c r="G52" s="179">
        <f t="shared" ca="1" si="1"/>
        <v>0</v>
      </c>
      <c r="H52" s="179">
        <f t="shared" ca="1" si="2"/>
        <v>284.72000000000003</v>
      </c>
      <c r="I52" s="180">
        <f t="shared" ca="1" si="5"/>
        <v>194.35</v>
      </c>
      <c r="J52" s="177">
        <f t="shared" ca="1" si="6"/>
        <v>88.43</v>
      </c>
      <c r="K52" s="177">
        <f t="shared" ca="1" si="7"/>
        <v>1.94</v>
      </c>
      <c r="L52" s="177">
        <f t="shared" ca="1" si="8"/>
        <v>0</v>
      </c>
      <c r="M52" s="178">
        <f t="shared" ca="1" si="9"/>
        <v>284.71999999999997</v>
      </c>
      <c r="N52" s="176">
        <f t="shared" ca="1" si="10"/>
        <v>194.35000000000002</v>
      </c>
      <c r="O52" s="177">
        <f t="shared" ca="1" si="11"/>
        <v>88.430000000000021</v>
      </c>
      <c r="P52" s="177">
        <f t="shared" ca="1" si="12"/>
        <v>1.9400000000000004</v>
      </c>
      <c r="Q52" s="177">
        <f t="shared" ca="1" si="13"/>
        <v>0</v>
      </c>
      <c r="R52" s="178">
        <f t="shared" ca="1" si="14"/>
        <v>284.72000000000003</v>
      </c>
      <c r="W52" s="47"/>
      <c r="X52" s="47">
        <v>52</v>
      </c>
    </row>
    <row r="53" spans="1:24">
      <c r="A53" s="62" t="s">
        <v>95</v>
      </c>
      <c r="B53" s="171">
        <f t="shared" ca="1" si="3"/>
        <v>688.87</v>
      </c>
      <c r="C53" s="176">
        <f t="shared" ca="1" si="15"/>
        <v>512.89778555134649</v>
      </c>
      <c r="D53" s="177">
        <f t="shared" ca="1" si="15"/>
        <v>164.16000088045826</v>
      </c>
      <c r="E53" s="177">
        <f t="shared" ca="1" si="15"/>
        <v>9.3591011737922489</v>
      </c>
      <c r="F53" s="178">
        <f t="shared" ca="1" si="15"/>
        <v>2.4531123944030298</v>
      </c>
      <c r="G53" s="179">
        <f t="shared" ca="1" si="1"/>
        <v>0</v>
      </c>
      <c r="H53" s="179">
        <f t="shared" ca="1" si="2"/>
        <v>284.72000000000003</v>
      </c>
      <c r="I53" s="180">
        <f t="shared" ca="1" si="5"/>
        <v>194.35</v>
      </c>
      <c r="J53" s="177">
        <f t="shared" ca="1" si="6"/>
        <v>88.43</v>
      </c>
      <c r="K53" s="177">
        <f t="shared" ca="1" si="7"/>
        <v>1.94</v>
      </c>
      <c r="L53" s="177">
        <f t="shared" ca="1" si="8"/>
        <v>0</v>
      </c>
      <c r="M53" s="178">
        <f t="shared" ca="1" si="9"/>
        <v>284.71999999999997</v>
      </c>
      <c r="N53" s="176">
        <f t="shared" ca="1" si="10"/>
        <v>194.35000000000002</v>
      </c>
      <c r="O53" s="177">
        <f t="shared" ca="1" si="11"/>
        <v>88.430000000000021</v>
      </c>
      <c r="P53" s="177">
        <f t="shared" ca="1" si="12"/>
        <v>1.9400000000000004</v>
      </c>
      <c r="Q53" s="177">
        <f t="shared" ca="1" si="13"/>
        <v>0</v>
      </c>
      <c r="R53" s="178">
        <f t="shared" ca="1" si="14"/>
        <v>284.72000000000003</v>
      </c>
      <c r="W53" s="47"/>
      <c r="X53" s="47">
        <v>53</v>
      </c>
    </row>
    <row r="54" spans="1:24">
      <c r="A54" s="62" t="s">
        <v>96</v>
      </c>
      <c r="B54" s="171">
        <f t="shared" ca="1" si="3"/>
        <v>688.87</v>
      </c>
      <c r="C54" s="176">
        <f t="shared" ca="1" si="15"/>
        <v>512.89778555134649</v>
      </c>
      <c r="D54" s="177">
        <f t="shared" ca="1" si="15"/>
        <v>164.16000088045826</v>
      </c>
      <c r="E54" s="177">
        <f t="shared" ca="1" si="15"/>
        <v>9.3591011737922489</v>
      </c>
      <c r="F54" s="178">
        <f t="shared" ca="1" si="15"/>
        <v>2.4531123944030298</v>
      </c>
      <c r="G54" s="179">
        <f t="shared" ca="1" si="1"/>
        <v>0</v>
      </c>
      <c r="H54" s="179">
        <f t="shared" ca="1" si="2"/>
        <v>284.72000000000003</v>
      </c>
      <c r="I54" s="180">
        <f t="shared" ca="1" si="5"/>
        <v>194.35</v>
      </c>
      <c r="J54" s="177">
        <f t="shared" ca="1" si="6"/>
        <v>88.43</v>
      </c>
      <c r="K54" s="177">
        <f t="shared" ca="1" si="7"/>
        <v>1.94</v>
      </c>
      <c r="L54" s="177">
        <f t="shared" ca="1" si="8"/>
        <v>0</v>
      </c>
      <c r="M54" s="178">
        <f t="shared" ca="1" si="9"/>
        <v>284.71999999999997</v>
      </c>
      <c r="N54" s="176">
        <f t="shared" ca="1" si="10"/>
        <v>194.35000000000002</v>
      </c>
      <c r="O54" s="177">
        <f t="shared" ca="1" si="11"/>
        <v>88.430000000000021</v>
      </c>
      <c r="P54" s="177">
        <f t="shared" ca="1" si="12"/>
        <v>1.9400000000000004</v>
      </c>
      <c r="Q54" s="177">
        <f t="shared" ca="1" si="13"/>
        <v>0</v>
      </c>
      <c r="R54" s="178">
        <f t="shared" ca="1" si="14"/>
        <v>284.72000000000003</v>
      </c>
      <c r="W54" s="47"/>
      <c r="X54" s="47">
        <v>54</v>
      </c>
    </row>
    <row r="55" spans="1:24">
      <c r="A55" s="62" t="s">
        <v>97</v>
      </c>
      <c r="B55" s="171">
        <f t="shared" ca="1" si="3"/>
        <v>688.87</v>
      </c>
      <c r="C55" s="176">
        <f t="shared" ca="1" si="15"/>
        <v>512.89778555134649</v>
      </c>
      <c r="D55" s="177">
        <f t="shared" ca="1" si="15"/>
        <v>164.16000088045826</v>
      </c>
      <c r="E55" s="177">
        <f t="shared" ca="1" si="15"/>
        <v>9.3591011737922489</v>
      </c>
      <c r="F55" s="178">
        <f t="shared" ca="1" si="15"/>
        <v>2.4531123944030298</v>
      </c>
      <c r="G55" s="179">
        <f t="shared" ca="1" si="1"/>
        <v>0</v>
      </c>
      <c r="H55" s="179">
        <f t="shared" ca="1" si="2"/>
        <v>284.72000000000003</v>
      </c>
      <c r="I55" s="180">
        <f t="shared" ca="1" si="5"/>
        <v>194.35</v>
      </c>
      <c r="J55" s="177">
        <f t="shared" ca="1" si="6"/>
        <v>88.43</v>
      </c>
      <c r="K55" s="177">
        <f t="shared" ca="1" si="7"/>
        <v>1.94</v>
      </c>
      <c r="L55" s="177">
        <f t="shared" ca="1" si="8"/>
        <v>0</v>
      </c>
      <c r="M55" s="178">
        <f t="shared" ca="1" si="9"/>
        <v>284.71999999999997</v>
      </c>
      <c r="N55" s="176">
        <f t="shared" ca="1" si="10"/>
        <v>194.35000000000002</v>
      </c>
      <c r="O55" s="177">
        <f t="shared" ca="1" si="11"/>
        <v>88.430000000000021</v>
      </c>
      <c r="P55" s="177">
        <f t="shared" ca="1" si="12"/>
        <v>1.9400000000000004</v>
      </c>
      <c r="Q55" s="177">
        <f t="shared" ca="1" si="13"/>
        <v>0</v>
      </c>
      <c r="R55" s="178">
        <f t="shared" ca="1" si="14"/>
        <v>284.72000000000003</v>
      </c>
      <c r="W55" s="47"/>
      <c r="X55" s="47">
        <v>55</v>
      </c>
    </row>
    <row r="56" spans="1:24">
      <c r="A56" s="62" t="s">
        <v>98</v>
      </c>
      <c r="B56" s="171">
        <f t="shared" ca="1" si="3"/>
        <v>688.87</v>
      </c>
      <c r="C56" s="176">
        <f t="shared" ca="1" si="15"/>
        <v>512.89778555134649</v>
      </c>
      <c r="D56" s="177">
        <f t="shared" ca="1" si="15"/>
        <v>164.16000088045826</v>
      </c>
      <c r="E56" s="177">
        <f t="shared" ca="1" si="15"/>
        <v>9.3591011737922489</v>
      </c>
      <c r="F56" s="178">
        <f t="shared" ca="1" si="15"/>
        <v>2.4531123944030298</v>
      </c>
      <c r="G56" s="179">
        <f t="shared" ca="1" si="1"/>
        <v>0</v>
      </c>
      <c r="H56" s="179">
        <f t="shared" ca="1" si="2"/>
        <v>284.72000000000003</v>
      </c>
      <c r="I56" s="180">
        <f t="shared" ca="1" si="5"/>
        <v>194.35</v>
      </c>
      <c r="J56" s="177">
        <f t="shared" ca="1" si="6"/>
        <v>88.43</v>
      </c>
      <c r="K56" s="177">
        <f t="shared" ca="1" si="7"/>
        <v>1.94</v>
      </c>
      <c r="L56" s="177">
        <f t="shared" ca="1" si="8"/>
        <v>0</v>
      </c>
      <c r="M56" s="178">
        <f t="shared" ca="1" si="9"/>
        <v>284.71999999999997</v>
      </c>
      <c r="N56" s="176">
        <f t="shared" ca="1" si="10"/>
        <v>194.35000000000002</v>
      </c>
      <c r="O56" s="177">
        <f t="shared" ca="1" si="11"/>
        <v>88.430000000000021</v>
      </c>
      <c r="P56" s="177">
        <f t="shared" ca="1" si="12"/>
        <v>1.9400000000000004</v>
      </c>
      <c r="Q56" s="177">
        <f t="shared" ca="1" si="13"/>
        <v>0</v>
      </c>
      <c r="R56" s="178">
        <f t="shared" ca="1" si="14"/>
        <v>284.72000000000003</v>
      </c>
      <c r="W56" s="47"/>
      <c r="X56" s="47">
        <v>56</v>
      </c>
    </row>
    <row r="57" spans="1:24">
      <c r="A57" s="62" t="s">
        <v>99</v>
      </c>
      <c r="B57" s="171">
        <f t="shared" ca="1" si="3"/>
        <v>688.87</v>
      </c>
      <c r="C57" s="176">
        <f t="shared" ca="1" si="15"/>
        <v>512.89778555134649</v>
      </c>
      <c r="D57" s="177">
        <f t="shared" ca="1" si="15"/>
        <v>164.16000088045826</v>
      </c>
      <c r="E57" s="177">
        <f t="shared" ca="1" si="15"/>
        <v>9.3591011737922489</v>
      </c>
      <c r="F57" s="178">
        <f t="shared" ca="1" si="15"/>
        <v>2.4531123944030298</v>
      </c>
      <c r="G57" s="179">
        <f t="shared" ca="1" si="1"/>
        <v>0</v>
      </c>
      <c r="H57" s="179">
        <f t="shared" ca="1" si="2"/>
        <v>284.72000000000003</v>
      </c>
      <c r="I57" s="180">
        <f t="shared" ca="1" si="5"/>
        <v>194.35</v>
      </c>
      <c r="J57" s="177">
        <f t="shared" ca="1" si="6"/>
        <v>88.43</v>
      </c>
      <c r="K57" s="177">
        <f t="shared" ca="1" si="7"/>
        <v>1.94</v>
      </c>
      <c r="L57" s="177">
        <f t="shared" ca="1" si="8"/>
        <v>0</v>
      </c>
      <c r="M57" s="178">
        <f t="shared" ca="1" si="9"/>
        <v>284.71999999999997</v>
      </c>
      <c r="N57" s="176">
        <f t="shared" ca="1" si="10"/>
        <v>194.35000000000002</v>
      </c>
      <c r="O57" s="177">
        <f t="shared" ca="1" si="11"/>
        <v>88.430000000000021</v>
      </c>
      <c r="P57" s="177">
        <f t="shared" ca="1" si="12"/>
        <v>1.9400000000000004</v>
      </c>
      <c r="Q57" s="177">
        <f t="shared" ca="1" si="13"/>
        <v>0</v>
      </c>
      <c r="R57" s="178">
        <f t="shared" ca="1" si="14"/>
        <v>284.72000000000003</v>
      </c>
      <c r="W57" s="47"/>
      <c r="X57" s="47">
        <v>57</v>
      </c>
    </row>
    <row r="58" spans="1:24">
      <c r="A58" s="62" t="s">
        <v>100</v>
      </c>
      <c r="B58" s="171">
        <f t="shared" ca="1" si="3"/>
        <v>688.87</v>
      </c>
      <c r="C58" s="176">
        <f t="shared" ca="1" si="15"/>
        <v>512.89778555134649</v>
      </c>
      <c r="D58" s="177">
        <f t="shared" ca="1" si="15"/>
        <v>164.16000088045826</v>
      </c>
      <c r="E58" s="177">
        <f t="shared" ca="1" si="15"/>
        <v>9.3591011737922489</v>
      </c>
      <c r="F58" s="178">
        <f t="shared" ca="1" si="15"/>
        <v>2.4531123944030298</v>
      </c>
      <c r="G58" s="179">
        <f t="shared" ca="1" si="1"/>
        <v>0</v>
      </c>
      <c r="H58" s="179">
        <f t="shared" ca="1" si="2"/>
        <v>284.72000000000003</v>
      </c>
      <c r="I58" s="180">
        <f t="shared" ca="1" si="5"/>
        <v>194.35</v>
      </c>
      <c r="J58" s="177">
        <f t="shared" ca="1" si="6"/>
        <v>88.43</v>
      </c>
      <c r="K58" s="177">
        <f t="shared" ca="1" si="7"/>
        <v>1.94</v>
      </c>
      <c r="L58" s="177">
        <f t="shared" ca="1" si="8"/>
        <v>0</v>
      </c>
      <c r="M58" s="178">
        <f t="shared" ca="1" si="9"/>
        <v>284.71999999999997</v>
      </c>
      <c r="N58" s="176">
        <f t="shared" ca="1" si="10"/>
        <v>194.35000000000002</v>
      </c>
      <c r="O58" s="177">
        <f t="shared" ca="1" si="11"/>
        <v>88.430000000000021</v>
      </c>
      <c r="P58" s="177">
        <f t="shared" ca="1" si="12"/>
        <v>1.9400000000000004</v>
      </c>
      <c r="Q58" s="177">
        <f t="shared" ca="1" si="13"/>
        <v>0</v>
      </c>
      <c r="R58" s="178">
        <f t="shared" ca="1" si="14"/>
        <v>284.72000000000003</v>
      </c>
      <c r="W58" s="47"/>
      <c r="X58" s="47">
        <v>58</v>
      </c>
    </row>
    <row r="59" spans="1:24">
      <c r="A59" s="62" t="s">
        <v>101</v>
      </c>
      <c r="B59" s="171">
        <f t="shared" ca="1" si="3"/>
        <v>688.87</v>
      </c>
      <c r="C59" s="176">
        <f t="shared" ca="1" si="15"/>
        <v>512.89778555134649</v>
      </c>
      <c r="D59" s="177">
        <f t="shared" ca="1" si="15"/>
        <v>164.16000088045826</v>
      </c>
      <c r="E59" s="177">
        <f t="shared" ca="1" si="15"/>
        <v>9.3591011737922489</v>
      </c>
      <c r="F59" s="178">
        <f t="shared" ca="1" si="15"/>
        <v>2.4531123944030298</v>
      </c>
      <c r="G59" s="179">
        <f t="shared" ca="1" si="1"/>
        <v>0</v>
      </c>
      <c r="H59" s="179">
        <f t="shared" ca="1" si="2"/>
        <v>284.72000000000003</v>
      </c>
      <c r="I59" s="180">
        <f t="shared" ca="1" si="5"/>
        <v>194.35</v>
      </c>
      <c r="J59" s="177">
        <f t="shared" ca="1" si="6"/>
        <v>88.43</v>
      </c>
      <c r="K59" s="177">
        <f t="shared" ca="1" si="7"/>
        <v>1.94</v>
      </c>
      <c r="L59" s="177">
        <f t="shared" ca="1" si="8"/>
        <v>0</v>
      </c>
      <c r="M59" s="178">
        <f t="shared" ca="1" si="9"/>
        <v>284.71999999999997</v>
      </c>
      <c r="N59" s="176">
        <f t="shared" ca="1" si="10"/>
        <v>194.35000000000002</v>
      </c>
      <c r="O59" s="177">
        <f t="shared" ca="1" si="11"/>
        <v>88.430000000000021</v>
      </c>
      <c r="P59" s="177">
        <f t="shared" ca="1" si="12"/>
        <v>1.9400000000000004</v>
      </c>
      <c r="Q59" s="177">
        <f t="shared" ca="1" si="13"/>
        <v>0</v>
      </c>
      <c r="R59" s="178">
        <f t="shared" ca="1" si="14"/>
        <v>284.72000000000003</v>
      </c>
      <c r="W59" s="47"/>
      <c r="X59" s="47">
        <v>59</v>
      </c>
    </row>
    <row r="60" spans="1:24">
      <c r="A60" s="62" t="s">
        <v>102</v>
      </c>
      <c r="B60" s="171">
        <f t="shared" ca="1" si="3"/>
        <v>688.87</v>
      </c>
      <c r="C60" s="176">
        <f t="shared" ca="1" si="15"/>
        <v>512.89778555134649</v>
      </c>
      <c r="D60" s="177">
        <f t="shared" ca="1" si="15"/>
        <v>164.16000088045826</v>
      </c>
      <c r="E60" s="177">
        <f t="shared" ca="1" si="15"/>
        <v>9.3591011737922489</v>
      </c>
      <c r="F60" s="178">
        <f t="shared" ca="1" si="15"/>
        <v>2.4531123944030298</v>
      </c>
      <c r="G60" s="179">
        <f t="shared" ca="1" si="1"/>
        <v>0</v>
      </c>
      <c r="H60" s="179">
        <f t="shared" ca="1" si="2"/>
        <v>284.72000000000003</v>
      </c>
      <c r="I60" s="180">
        <f t="shared" ca="1" si="5"/>
        <v>194.35</v>
      </c>
      <c r="J60" s="177">
        <f t="shared" ca="1" si="6"/>
        <v>88.43</v>
      </c>
      <c r="K60" s="177">
        <f t="shared" ca="1" si="7"/>
        <v>1.94</v>
      </c>
      <c r="L60" s="177">
        <f t="shared" ca="1" si="8"/>
        <v>0</v>
      </c>
      <c r="M60" s="178">
        <f t="shared" ca="1" si="9"/>
        <v>284.71999999999997</v>
      </c>
      <c r="N60" s="176">
        <f t="shared" ca="1" si="10"/>
        <v>194.35000000000002</v>
      </c>
      <c r="O60" s="177">
        <f t="shared" ca="1" si="11"/>
        <v>88.430000000000021</v>
      </c>
      <c r="P60" s="177">
        <f t="shared" ca="1" si="12"/>
        <v>1.9400000000000004</v>
      </c>
      <c r="Q60" s="177">
        <f t="shared" ca="1" si="13"/>
        <v>0</v>
      </c>
      <c r="R60" s="178">
        <f t="shared" ca="1" si="14"/>
        <v>284.72000000000003</v>
      </c>
      <c r="W60" s="47"/>
      <c r="X60" s="47">
        <v>60</v>
      </c>
    </row>
    <row r="61" spans="1:24">
      <c r="A61" s="62" t="s">
        <v>103</v>
      </c>
      <c r="B61" s="171">
        <f t="shared" ca="1" si="3"/>
        <v>688.87</v>
      </c>
      <c r="C61" s="176">
        <f t="shared" ca="1" si="15"/>
        <v>512.89778555134649</v>
      </c>
      <c r="D61" s="177">
        <f t="shared" ca="1" si="15"/>
        <v>164.16000088045826</v>
      </c>
      <c r="E61" s="177">
        <f t="shared" ca="1" si="15"/>
        <v>9.3591011737922489</v>
      </c>
      <c r="F61" s="178">
        <f t="shared" ca="1" si="15"/>
        <v>2.4531123944030298</v>
      </c>
      <c r="G61" s="179">
        <f t="shared" ca="1" si="1"/>
        <v>0</v>
      </c>
      <c r="H61" s="179">
        <f t="shared" ca="1" si="2"/>
        <v>284.72000000000003</v>
      </c>
      <c r="I61" s="180">
        <f t="shared" ca="1" si="5"/>
        <v>194.35</v>
      </c>
      <c r="J61" s="177">
        <f t="shared" ca="1" si="6"/>
        <v>88.43</v>
      </c>
      <c r="K61" s="177">
        <f t="shared" ca="1" si="7"/>
        <v>1.94</v>
      </c>
      <c r="L61" s="177">
        <f t="shared" ca="1" si="8"/>
        <v>0</v>
      </c>
      <c r="M61" s="178">
        <f t="shared" ca="1" si="9"/>
        <v>284.71999999999997</v>
      </c>
      <c r="N61" s="176">
        <f t="shared" ca="1" si="10"/>
        <v>194.35000000000002</v>
      </c>
      <c r="O61" s="177">
        <f t="shared" ca="1" si="11"/>
        <v>88.430000000000021</v>
      </c>
      <c r="P61" s="177">
        <f t="shared" ca="1" si="12"/>
        <v>1.9400000000000004</v>
      </c>
      <c r="Q61" s="177">
        <f t="shared" ca="1" si="13"/>
        <v>0</v>
      </c>
      <c r="R61" s="178">
        <f t="shared" ca="1" si="14"/>
        <v>284.72000000000003</v>
      </c>
      <c r="W61" s="47"/>
      <c r="X61" s="47">
        <v>61</v>
      </c>
    </row>
    <row r="62" spans="1:24">
      <c r="A62" s="62" t="s">
        <v>104</v>
      </c>
      <c r="B62" s="171">
        <f t="shared" ca="1" si="3"/>
        <v>688.87</v>
      </c>
      <c r="C62" s="176">
        <f t="shared" ca="1" si="15"/>
        <v>512.89778555134649</v>
      </c>
      <c r="D62" s="177">
        <f t="shared" ca="1" si="15"/>
        <v>164.16000088045826</v>
      </c>
      <c r="E62" s="177">
        <f t="shared" ca="1" si="15"/>
        <v>9.3591011737922489</v>
      </c>
      <c r="F62" s="178">
        <f t="shared" ca="1" si="15"/>
        <v>2.4531123944030298</v>
      </c>
      <c r="G62" s="179">
        <f t="shared" ca="1" si="1"/>
        <v>0</v>
      </c>
      <c r="H62" s="179">
        <f t="shared" ca="1" si="2"/>
        <v>284.72000000000003</v>
      </c>
      <c r="I62" s="180">
        <f t="shared" ca="1" si="5"/>
        <v>194.35</v>
      </c>
      <c r="J62" s="177">
        <f t="shared" ca="1" si="6"/>
        <v>88.43</v>
      </c>
      <c r="K62" s="177">
        <f t="shared" ca="1" si="7"/>
        <v>1.94</v>
      </c>
      <c r="L62" s="177">
        <f t="shared" ca="1" si="8"/>
        <v>0</v>
      </c>
      <c r="M62" s="178">
        <f t="shared" ca="1" si="9"/>
        <v>284.71999999999997</v>
      </c>
      <c r="N62" s="176">
        <f t="shared" ca="1" si="10"/>
        <v>194.35000000000002</v>
      </c>
      <c r="O62" s="177">
        <f t="shared" ca="1" si="11"/>
        <v>88.430000000000021</v>
      </c>
      <c r="P62" s="177">
        <f t="shared" ca="1" si="12"/>
        <v>1.9400000000000004</v>
      </c>
      <c r="Q62" s="177">
        <f t="shared" ca="1" si="13"/>
        <v>0</v>
      </c>
      <c r="R62" s="178">
        <f t="shared" ca="1" si="14"/>
        <v>284.72000000000003</v>
      </c>
      <c r="W62" s="47"/>
      <c r="X62" s="47">
        <v>62</v>
      </c>
    </row>
    <row r="63" spans="1:24">
      <c r="A63" s="62" t="s">
        <v>105</v>
      </c>
      <c r="B63" s="171">
        <f t="shared" ca="1" si="3"/>
        <v>688.87</v>
      </c>
      <c r="C63" s="176">
        <f t="shared" ca="1" si="15"/>
        <v>512.89778555134649</v>
      </c>
      <c r="D63" s="177">
        <f t="shared" ca="1" si="15"/>
        <v>164.16000088045826</v>
      </c>
      <c r="E63" s="177">
        <f t="shared" ca="1" si="15"/>
        <v>9.3591011737922489</v>
      </c>
      <c r="F63" s="178">
        <f t="shared" ca="1" si="15"/>
        <v>2.4531123944030298</v>
      </c>
      <c r="G63" s="179">
        <f t="shared" ca="1" si="1"/>
        <v>0</v>
      </c>
      <c r="H63" s="179">
        <f t="shared" ca="1" si="2"/>
        <v>284.72000000000003</v>
      </c>
      <c r="I63" s="180">
        <f t="shared" ca="1" si="5"/>
        <v>194.35</v>
      </c>
      <c r="J63" s="177">
        <f t="shared" ca="1" si="6"/>
        <v>88.43</v>
      </c>
      <c r="K63" s="177">
        <f t="shared" ca="1" si="7"/>
        <v>1.94</v>
      </c>
      <c r="L63" s="177">
        <f t="shared" ca="1" si="8"/>
        <v>0</v>
      </c>
      <c r="M63" s="178">
        <f t="shared" ca="1" si="9"/>
        <v>284.71999999999997</v>
      </c>
      <c r="N63" s="176">
        <f t="shared" ca="1" si="10"/>
        <v>194.35000000000002</v>
      </c>
      <c r="O63" s="177">
        <f t="shared" ca="1" si="11"/>
        <v>88.430000000000021</v>
      </c>
      <c r="P63" s="177">
        <f t="shared" ca="1" si="12"/>
        <v>1.9400000000000004</v>
      </c>
      <c r="Q63" s="177">
        <f t="shared" ca="1" si="13"/>
        <v>0</v>
      </c>
      <c r="R63" s="178">
        <f t="shared" ca="1" si="14"/>
        <v>284.72000000000003</v>
      </c>
      <c r="W63" s="47"/>
      <c r="X63" s="47">
        <v>63</v>
      </c>
    </row>
    <row r="64" spans="1:24">
      <c r="A64" s="62" t="s">
        <v>106</v>
      </c>
      <c r="B64" s="171">
        <f t="shared" ca="1" si="3"/>
        <v>688.87</v>
      </c>
      <c r="C64" s="176">
        <f t="shared" ca="1" si="15"/>
        <v>512.89778555134649</v>
      </c>
      <c r="D64" s="177">
        <f t="shared" ca="1" si="15"/>
        <v>164.16000088045826</v>
      </c>
      <c r="E64" s="177">
        <f t="shared" ca="1" si="15"/>
        <v>9.3591011737922489</v>
      </c>
      <c r="F64" s="178">
        <f t="shared" ca="1" si="15"/>
        <v>2.4531123944030298</v>
      </c>
      <c r="G64" s="179">
        <f t="shared" ca="1" si="1"/>
        <v>0</v>
      </c>
      <c r="H64" s="179">
        <f t="shared" ca="1" si="2"/>
        <v>284.72000000000003</v>
      </c>
      <c r="I64" s="180">
        <f t="shared" ca="1" si="5"/>
        <v>194.35</v>
      </c>
      <c r="J64" s="177">
        <f t="shared" ca="1" si="6"/>
        <v>88.43</v>
      </c>
      <c r="K64" s="177">
        <f t="shared" ca="1" si="7"/>
        <v>1.94</v>
      </c>
      <c r="L64" s="177">
        <f t="shared" ca="1" si="8"/>
        <v>0</v>
      </c>
      <c r="M64" s="178">
        <f t="shared" ca="1" si="9"/>
        <v>284.71999999999997</v>
      </c>
      <c r="N64" s="176">
        <f t="shared" ca="1" si="10"/>
        <v>194.35000000000002</v>
      </c>
      <c r="O64" s="177">
        <f t="shared" ca="1" si="11"/>
        <v>88.430000000000021</v>
      </c>
      <c r="P64" s="177">
        <f t="shared" ca="1" si="12"/>
        <v>1.9400000000000004</v>
      </c>
      <c r="Q64" s="177">
        <f t="shared" ca="1" si="13"/>
        <v>0</v>
      </c>
      <c r="R64" s="178">
        <f t="shared" ca="1" si="14"/>
        <v>284.72000000000003</v>
      </c>
      <c r="W64" s="47"/>
      <c r="X64" s="47">
        <v>64</v>
      </c>
    </row>
    <row r="65" spans="1:24">
      <c r="A65" s="62" t="s">
        <v>107</v>
      </c>
      <c r="B65" s="171">
        <f t="shared" ca="1" si="3"/>
        <v>688.87</v>
      </c>
      <c r="C65" s="176">
        <f t="shared" ca="1" si="15"/>
        <v>512.89778555134649</v>
      </c>
      <c r="D65" s="177">
        <f t="shared" ca="1" si="15"/>
        <v>164.16000088045826</v>
      </c>
      <c r="E65" s="177">
        <f t="shared" ca="1" si="15"/>
        <v>9.3591011737922489</v>
      </c>
      <c r="F65" s="178">
        <f t="shared" ca="1" si="15"/>
        <v>2.4531123944030298</v>
      </c>
      <c r="G65" s="179">
        <f t="shared" ca="1" si="1"/>
        <v>0</v>
      </c>
      <c r="H65" s="179">
        <f t="shared" ca="1" si="2"/>
        <v>284.72000000000003</v>
      </c>
      <c r="I65" s="180">
        <f t="shared" ca="1" si="5"/>
        <v>194.35</v>
      </c>
      <c r="J65" s="177">
        <f t="shared" ca="1" si="6"/>
        <v>88.43</v>
      </c>
      <c r="K65" s="177">
        <f t="shared" ca="1" si="7"/>
        <v>1.94</v>
      </c>
      <c r="L65" s="177">
        <f t="shared" ca="1" si="8"/>
        <v>0</v>
      </c>
      <c r="M65" s="178">
        <f t="shared" ca="1" si="9"/>
        <v>284.71999999999997</v>
      </c>
      <c r="N65" s="176">
        <f t="shared" ca="1" si="10"/>
        <v>194.35000000000002</v>
      </c>
      <c r="O65" s="177">
        <f t="shared" ca="1" si="11"/>
        <v>88.430000000000021</v>
      </c>
      <c r="P65" s="177">
        <f t="shared" ca="1" si="12"/>
        <v>1.9400000000000004</v>
      </c>
      <c r="Q65" s="177">
        <f t="shared" ca="1" si="13"/>
        <v>0</v>
      </c>
      <c r="R65" s="178">
        <f t="shared" ca="1" si="14"/>
        <v>284.72000000000003</v>
      </c>
      <c r="W65" s="47"/>
      <c r="X65" s="47">
        <v>65</v>
      </c>
    </row>
    <row r="66" spans="1:24">
      <c r="A66" s="62" t="s">
        <v>108</v>
      </c>
      <c r="B66" s="171">
        <f t="shared" ca="1" si="3"/>
        <v>688.87</v>
      </c>
      <c r="C66" s="176">
        <f t="shared" ca="1" si="15"/>
        <v>512.89778555134649</v>
      </c>
      <c r="D66" s="177">
        <f t="shared" ca="1" si="15"/>
        <v>164.16000088045826</v>
      </c>
      <c r="E66" s="177">
        <f t="shared" ca="1" si="15"/>
        <v>9.3591011737922489</v>
      </c>
      <c r="F66" s="178">
        <f t="shared" ca="1" si="15"/>
        <v>2.4531123944030298</v>
      </c>
      <c r="G66" s="179">
        <f t="shared" ca="1" si="1"/>
        <v>0</v>
      </c>
      <c r="H66" s="179">
        <f t="shared" ca="1" si="2"/>
        <v>284.72000000000003</v>
      </c>
      <c r="I66" s="180">
        <f t="shared" ca="1" si="5"/>
        <v>194.35</v>
      </c>
      <c r="J66" s="177">
        <f t="shared" ca="1" si="6"/>
        <v>88.43</v>
      </c>
      <c r="K66" s="177">
        <f t="shared" ca="1" si="7"/>
        <v>1.94</v>
      </c>
      <c r="L66" s="177">
        <f t="shared" ca="1" si="8"/>
        <v>0</v>
      </c>
      <c r="M66" s="178">
        <f t="shared" ca="1" si="9"/>
        <v>284.71999999999997</v>
      </c>
      <c r="N66" s="176">
        <f t="shared" ca="1" si="10"/>
        <v>194.35000000000002</v>
      </c>
      <c r="O66" s="177">
        <f t="shared" ca="1" si="11"/>
        <v>88.430000000000021</v>
      </c>
      <c r="P66" s="177">
        <f t="shared" ca="1" si="12"/>
        <v>1.9400000000000004</v>
      </c>
      <c r="Q66" s="177">
        <f t="shared" ca="1" si="13"/>
        <v>0</v>
      </c>
      <c r="R66" s="178">
        <f t="shared" ca="1" si="14"/>
        <v>284.72000000000003</v>
      </c>
      <c r="W66" s="47"/>
      <c r="X66" s="47">
        <v>66</v>
      </c>
    </row>
    <row r="67" spans="1:24">
      <c r="A67" s="62" t="s">
        <v>109</v>
      </c>
      <c r="B67" s="171">
        <f t="shared" ca="1" si="3"/>
        <v>688.87</v>
      </c>
      <c r="C67" s="176">
        <f t="shared" ca="1" si="15"/>
        <v>512.89778555134649</v>
      </c>
      <c r="D67" s="177">
        <f t="shared" ca="1" si="15"/>
        <v>164.16000088045826</v>
      </c>
      <c r="E67" s="177">
        <f t="shared" ca="1" si="15"/>
        <v>9.3591011737922489</v>
      </c>
      <c r="F67" s="178">
        <f t="shared" ca="1" si="15"/>
        <v>2.4531123944030298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339.92</v>
      </c>
      <c r="I67" s="180">
        <f t="shared" ca="1" si="5"/>
        <v>251.59</v>
      </c>
      <c r="J67" s="177">
        <f t="shared" ca="1" si="6"/>
        <v>86.43</v>
      </c>
      <c r="K67" s="177">
        <f t="shared" ca="1" si="7"/>
        <v>1.9</v>
      </c>
      <c r="L67" s="177">
        <f t="shared" ca="1" si="8"/>
        <v>0</v>
      </c>
      <c r="M67" s="178">
        <f t="shared" ca="1" si="9"/>
        <v>339.91999999999996</v>
      </c>
      <c r="N67" s="176">
        <f t="shared" ca="1" si="10"/>
        <v>251.59000000000003</v>
      </c>
      <c r="O67" s="177">
        <f t="shared" ca="1" si="11"/>
        <v>86.430000000000021</v>
      </c>
      <c r="P67" s="177">
        <f t="shared" ca="1" si="12"/>
        <v>1.9000000000000001</v>
      </c>
      <c r="Q67" s="177">
        <f t="shared" ca="1" si="13"/>
        <v>0</v>
      </c>
      <c r="R67" s="178">
        <f t="shared" ca="1" si="14"/>
        <v>339.92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688.87</v>
      </c>
      <c r="C68" s="176">
        <f t="shared" ref="C68:F98" ca="1" si="19">$B68*C$1/100</f>
        <v>512.89778555134649</v>
      </c>
      <c r="D68" s="177">
        <f t="shared" ca="1" si="19"/>
        <v>164.16000088045826</v>
      </c>
      <c r="E68" s="177">
        <f t="shared" ca="1" si="19"/>
        <v>9.3591011737922489</v>
      </c>
      <c r="F68" s="178">
        <f t="shared" ca="1" si="19"/>
        <v>2.4531123944030298</v>
      </c>
      <c r="G68" s="179">
        <f t="shared" ca="1" si="16"/>
        <v>0</v>
      </c>
      <c r="H68" s="179">
        <f t="shared" ca="1" si="17"/>
        <v>361.67</v>
      </c>
      <c r="I68" s="180">
        <f t="shared" ref="I68:I98" ca="1" si="20">INDIRECT("BRPL_EOD!" &amp; $V$3 &amp; X68)</f>
        <v>271.5</v>
      </c>
      <c r="J68" s="177">
        <f t="shared" ref="J68:J98" ca="1" si="21">INDIRECT("BYPL_EOD!" &amp; $V$3 &amp; X68)</f>
        <v>88.24</v>
      </c>
      <c r="K68" s="177">
        <f t="shared" ref="K68:K98" ca="1" si="22">INDIRECT("TPDDL_EOD!" &amp; $V$3 &amp; X68)</f>
        <v>1.94</v>
      </c>
      <c r="L68" s="177">
        <f t="shared" ref="L68:L98" ca="1" si="23">INDIRECT("NDMC_EOD!" &amp; $V$3 &amp; X68)</f>
        <v>0</v>
      </c>
      <c r="M68" s="178">
        <f t="shared" ref="M68:M98" ca="1" si="24">SUM(I68:L68)</f>
        <v>361.68</v>
      </c>
      <c r="N68" s="176">
        <f t="shared" ref="N68:N98" ca="1" si="25">INDIRECT("BRPL_ISGS_exbus!" &amp; $V$3 &amp; X68)</f>
        <v>271.49249336429995</v>
      </c>
      <c r="O68" s="177">
        <f t="shared" ref="O68:O98" ca="1" si="26">INDIRECT("BYPL_ISGS_exbus!" &amp; $V$3 &amp; X68)</f>
        <v>88.237560274275594</v>
      </c>
      <c r="P68" s="177">
        <f t="shared" ref="P68:P98" ca="1" si="27">INDIRECT("TPDDL_ISGS_exbus!" &amp; $V$3 &amp; X68)</f>
        <v>1.9399463614244636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361.67</v>
      </c>
      <c r="W68" s="47"/>
      <c r="X68" s="47">
        <v>68</v>
      </c>
    </row>
    <row r="69" spans="1:24">
      <c r="A69" s="62" t="s">
        <v>111</v>
      </c>
      <c r="B69" s="171">
        <f t="shared" ca="1" si="18"/>
        <v>688.87</v>
      </c>
      <c r="C69" s="176">
        <f t="shared" ca="1" si="19"/>
        <v>512.89778555134649</v>
      </c>
      <c r="D69" s="177">
        <f t="shared" ca="1" si="19"/>
        <v>164.16000088045826</v>
      </c>
      <c r="E69" s="177">
        <f t="shared" ca="1" si="19"/>
        <v>9.3591011737922489</v>
      </c>
      <c r="F69" s="178">
        <f t="shared" ca="1" si="19"/>
        <v>2.4531123944030298</v>
      </c>
      <c r="G69" s="179">
        <f t="shared" ca="1" si="16"/>
        <v>0</v>
      </c>
      <c r="H69" s="179">
        <f t="shared" ca="1" si="17"/>
        <v>361.67</v>
      </c>
      <c r="I69" s="180">
        <f t="shared" ca="1" si="20"/>
        <v>271.5</v>
      </c>
      <c r="J69" s="177">
        <f t="shared" ca="1" si="21"/>
        <v>88.24</v>
      </c>
      <c r="K69" s="177">
        <f t="shared" ca="1" si="22"/>
        <v>1.94</v>
      </c>
      <c r="L69" s="177">
        <f t="shared" ca="1" si="23"/>
        <v>0</v>
      </c>
      <c r="M69" s="178">
        <f t="shared" ca="1" si="24"/>
        <v>361.68</v>
      </c>
      <c r="N69" s="176">
        <f t="shared" ca="1" si="25"/>
        <v>271.49249336429995</v>
      </c>
      <c r="O69" s="177">
        <f t="shared" ca="1" si="26"/>
        <v>88.237560274275594</v>
      </c>
      <c r="P69" s="177">
        <f t="shared" ca="1" si="27"/>
        <v>1.9399463614244636</v>
      </c>
      <c r="Q69" s="177">
        <f t="shared" ca="1" si="28"/>
        <v>0</v>
      </c>
      <c r="R69" s="178">
        <f t="shared" ca="1" si="29"/>
        <v>361.67</v>
      </c>
      <c r="W69" s="47"/>
      <c r="X69" s="47">
        <v>69</v>
      </c>
    </row>
    <row r="70" spans="1:24">
      <c r="A70" s="62" t="s">
        <v>112</v>
      </c>
      <c r="B70" s="171">
        <f t="shared" ca="1" si="18"/>
        <v>688.87</v>
      </c>
      <c r="C70" s="176">
        <f t="shared" ca="1" si="19"/>
        <v>512.89778555134649</v>
      </c>
      <c r="D70" s="177">
        <f t="shared" ca="1" si="19"/>
        <v>164.16000088045826</v>
      </c>
      <c r="E70" s="177">
        <f t="shared" ca="1" si="19"/>
        <v>9.3591011737922489</v>
      </c>
      <c r="F70" s="178">
        <f t="shared" ca="1" si="19"/>
        <v>2.4531123944030298</v>
      </c>
      <c r="G70" s="179">
        <f t="shared" ca="1" si="16"/>
        <v>0</v>
      </c>
      <c r="H70" s="179">
        <f t="shared" ca="1" si="17"/>
        <v>361.67</v>
      </c>
      <c r="I70" s="180">
        <f t="shared" ca="1" si="20"/>
        <v>271.5</v>
      </c>
      <c r="J70" s="177">
        <f t="shared" ca="1" si="21"/>
        <v>88.24</v>
      </c>
      <c r="K70" s="177">
        <f t="shared" ca="1" si="22"/>
        <v>1.94</v>
      </c>
      <c r="L70" s="177">
        <f t="shared" ca="1" si="23"/>
        <v>0</v>
      </c>
      <c r="M70" s="178">
        <f t="shared" ca="1" si="24"/>
        <v>361.68</v>
      </c>
      <c r="N70" s="176">
        <f t="shared" ca="1" si="25"/>
        <v>271.49249336429995</v>
      </c>
      <c r="O70" s="177">
        <f t="shared" ca="1" si="26"/>
        <v>88.237560274275594</v>
      </c>
      <c r="P70" s="177">
        <f t="shared" ca="1" si="27"/>
        <v>1.9399463614244636</v>
      </c>
      <c r="Q70" s="177">
        <f t="shared" ca="1" si="28"/>
        <v>0</v>
      </c>
      <c r="R70" s="178">
        <f t="shared" ca="1" si="29"/>
        <v>361.67</v>
      </c>
      <c r="W70" s="47"/>
      <c r="X70" s="47">
        <v>70</v>
      </c>
    </row>
    <row r="71" spans="1:24">
      <c r="A71" s="62" t="s">
        <v>113</v>
      </c>
      <c r="B71" s="171">
        <f t="shared" ca="1" si="18"/>
        <v>688.87</v>
      </c>
      <c r="C71" s="176">
        <f t="shared" ca="1" si="19"/>
        <v>512.89778555134649</v>
      </c>
      <c r="D71" s="177">
        <f t="shared" ca="1" si="19"/>
        <v>164.16000088045826</v>
      </c>
      <c r="E71" s="177">
        <f t="shared" ca="1" si="19"/>
        <v>9.3591011737922489</v>
      </c>
      <c r="F71" s="178">
        <f t="shared" ca="1" si="19"/>
        <v>2.4531123944030298</v>
      </c>
      <c r="G71" s="179">
        <f t="shared" ca="1" si="16"/>
        <v>0</v>
      </c>
      <c r="H71" s="179">
        <f t="shared" ca="1" si="17"/>
        <v>361.67</v>
      </c>
      <c r="I71" s="180">
        <f t="shared" ca="1" si="20"/>
        <v>271.5</v>
      </c>
      <c r="J71" s="177">
        <f t="shared" ca="1" si="21"/>
        <v>88.24</v>
      </c>
      <c r="K71" s="177">
        <f t="shared" ca="1" si="22"/>
        <v>1.94</v>
      </c>
      <c r="L71" s="177">
        <f t="shared" ca="1" si="23"/>
        <v>0</v>
      </c>
      <c r="M71" s="178">
        <f t="shared" ca="1" si="24"/>
        <v>361.68</v>
      </c>
      <c r="N71" s="176">
        <f t="shared" ca="1" si="25"/>
        <v>271.49249336429995</v>
      </c>
      <c r="O71" s="177">
        <f t="shared" ca="1" si="26"/>
        <v>88.237560274275594</v>
      </c>
      <c r="P71" s="177">
        <f t="shared" ca="1" si="27"/>
        <v>1.9399463614244636</v>
      </c>
      <c r="Q71" s="177">
        <f t="shared" ca="1" si="28"/>
        <v>0</v>
      </c>
      <c r="R71" s="178">
        <f t="shared" ca="1" si="29"/>
        <v>361.67</v>
      </c>
      <c r="W71" s="47"/>
      <c r="X71" s="47">
        <v>71</v>
      </c>
    </row>
    <row r="72" spans="1:24">
      <c r="A72" s="62" t="s">
        <v>114</v>
      </c>
      <c r="B72" s="171">
        <f t="shared" ca="1" si="18"/>
        <v>688.87</v>
      </c>
      <c r="C72" s="176">
        <f t="shared" ca="1" si="19"/>
        <v>512.89778555134649</v>
      </c>
      <c r="D72" s="177">
        <f t="shared" ca="1" si="19"/>
        <v>164.16000088045826</v>
      </c>
      <c r="E72" s="177">
        <f t="shared" ca="1" si="19"/>
        <v>9.3591011737922489</v>
      </c>
      <c r="F72" s="178">
        <f t="shared" ca="1" si="19"/>
        <v>2.4531123944030298</v>
      </c>
      <c r="G72" s="179">
        <f t="shared" ca="1" si="16"/>
        <v>0</v>
      </c>
      <c r="H72" s="179">
        <f t="shared" ca="1" si="17"/>
        <v>361.67</v>
      </c>
      <c r="I72" s="180">
        <f t="shared" ca="1" si="20"/>
        <v>271.5</v>
      </c>
      <c r="J72" s="177">
        <f t="shared" ca="1" si="21"/>
        <v>88.24</v>
      </c>
      <c r="K72" s="177">
        <f t="shared" ca="1" si="22"/>
        <v>1.94</v>
      </c>
      <c r="L72" s="177">
        <f t="shared" ca="1" si="23"/>
        <v>0</v>
      </c>
      <c r="M72" s="178">
        <f t="shared" ca="1" si="24"/>
        <v>361.68</v>
      </c>
      <c r="N72" s="176">
        <f t="shared" ca="1" si="25"/>
        <v>271.49249336429995</v>
      </c>
      <c r="O72" s="177">
        <f t="shared" ca="1" si="26"/>
        <v>88.237560274275594</v>
      </c>
      <c r="P72" s="177">
        <f t="shared" ca="1" si="27"/>
        <v>1.9399463614244636</v>
      </c>
      <c r="Q72" s="177">
        <f t="shared" ca="1" si="28"/>
        <v>0</v>
      </c>
      <c r="R72" s="178">
        <f t="shared" ca="1" si="29"/>
        <v>361.67</v>
      </c>
      <c r="W72" s="47"/>
      <c r="X72" s="47">
        <v>72</v>
      </c>
    </row>
    <row r="73" spans="1:24">
      <c r="A73" s="62" t="s">
        <v>115</v>
      </c>
      <c r="B73" s="171">
        <f t="shared" ca="1" si="18"/>
        <v>688.87</v>
      </c>
      <c r="C73" s="176">
        <f t="shared" ca="1" si="19"/>
        <v>512.89778555134649</v>
      </c>
      <c r="D73" s="177">
        <f t="shared" ca="1" si="19"/>
        <v>164.16000088045826</v>
      </c>
      <c r="E73" s="177">
        <f t="shared" ca="1" si="19"/>
        <v>9.3591011737922489</v>
      </c>
      <c r="F73" s="178">
        <f t="shared" ca="1" si="19"/>
        <v>2.4531123944030298</v>
      </c>
      <c r="G73" s="179">
        <f t="shared" ca="1" si="16"/>
        <v>0</v>
      </c>
      <c r="H73" s="179">
        <f t="shared" ca="1" si="17"/>
        <v>361.67</v>
      </c>
      <c r="I73" s="180">
        <f t="shared" ca="1" si="20"/>
        <v>269.33</v>
      </c>
      <c r="J73" s="177">
        <f t="shared" ca="1" si="21"/>
        <v>87.53</v>
      </c>
      <c r="K73" s="177">
        <f t="shared" ca="1" si="22"/>
        <v>4.8099999999999996</v>
      </c>
      <c r="L73" s="177">
        <f t="shared" ca="1" si="23"/>
        <v>0</v>
      </c>
      <c r="M73" s="178">
        <f t="shared" ca="1" si="24"/>
        <v>361.67</v>
      </c>
      <c r="N73" s="176">
        <f t="shared" ca="1" si="25"/>
        <v>269.33</v>
      </c>
      <c r="O73" s="177">
        <f t="shared" ca="1" si="26"/>
        <v>87.53</v>
      </c>
      <c r="P73" s="177">
        <f t="shared" ca="1" si="27"/>
        <v>4.8099999999999996</v>
      </c>
      <c r="Q73" s="177">
        <f t="shared" ca="1" si="28"/>
        <v>0</v>
      </c>
      <c r="R73" s="178">
        <f t="shared" ca="1" si="29"/>
        <v>361.67</v>
      </c>
      <c r="W73" s="47"/>
      <c r="X73" s="47">
        <v>73</v>
      </c>
    </row>
    <row r="74" spans="1:24">
      <c r="A74" s="62" t="s">
        <v>116</v>
      </c>
      <c r="B74" s="171">
        <f t="shared" ca="1" si="18"/>
        <v>688.87</v>
      </c>
      <c r="C74" s="176">
        <f t="shared" ca="1" si="19"/>
        <v>512.89778555134649</v>
      </c>
      <c r="D74" s="177">
        <f t="shared" ca="1" si="19"/>
        <v>164.16000088045826</v>
      </c>
      <c r="E74" s="177">
        <f t="shared" ca="1" si="19"/>
        <v>9.3591011737922489</v>
      </c>
      <c r="F74" s="178">
        <f t="shared" ca="1" si="19"/>
        <v>2.4531123944030298</v>
      </c>
      <c r="G74" s="179">
        <f t="shared" ca="1" si="16"/>
        <v>0</v>
      </c>
      <c r="H74" s="179">
        <f t="shared" ca="1" si="17"/>
        <v>361.67</v>
      </c>
      <c r="I74" s="180">
        <f t="shared" ca="1" si="20"/>
        <v>269.33</v>
      </c>
      <c r="J74" s="177">
        <f t="shared" ca="1" si="21"/>
        <v>87.53</v>
      </c>
      <c r="K74" s="177">
        <f t="shared" ca="1" si="22"/>
        <v>4.8099999999999996</v>
      </c>
      <c r="L74" s="177">
        <f t="shared" ca="1" si="23"/>
        <v>0</v>
      </c>
      <c r="M74" s="178">
        <f t="shared" ca="1" si="24"/>
        <v>361.67</v>
      </c>
      <c r="N74" s="176">
        <f t="shared" ca="1" si="25"/>
        <v>269.33</v>
      </c>
      <c r="O74" s="177">
        <f t="shared" ca="1" si="26"/>
        <v>87.53</v>
      </c>
      <c r="P74" s="177">
        <f t="shared" ca="1" si="27"/>
        <v>4.8099999999999996</v>
      </c>
      <c r="Q74" s="177">
        <f t="shared" ca="1" si="28"/>
        <v>0</v>
      </c>
      <c r="R74" s="178">
        <f t="shared" ca="1" si="29"/>
        <v>361.67</v>
      </c>
      <c r="W74" s="47"/>
      <c r="X74" s="47">
        <v>74</v>
      </c>
    </row>
    <row r="75" spans="1:24">
      <c r="A75" s="62" t="s">
        <v>117</v>
      </c>
      <c r="B75" s="171">
        <f t="shared" ca="1" si="18"/>
        <v>688.87</v>
      </c>
      <c r="C75" s="176">
        <f t="shared" ca="1" si="19"/>
        <v>512.89778555134649</v>
      </c>
      <c r="D75" s="177">
        <f t="shared" ca="1" si="19"/>
        <v>164.16000088045826</v>
      </c>
      <c r="E75" s="177">
        <f t="shared" ca="1" si="19"/>
        <v>9.3591011737922489</v>
      </c>
      <c r="F75" s="178">
        <f t="shared" ca="1" si="19"/>
        <v>2.4531123944030298</v>
      </c>
      <c r="G75" s="179">
        <f t="shared" ca="1" si="16"/>
        <v>0</v>
      </c>
      <c r="H75" s="179">
        <f t="shared" ca="1" si="17"/>
        <v>361.82</v>
      </c>
      <c r="I75" s="180">
        <f t="shared" ca="1" si="20"/>
        <v>269.44</v>
      </c>
      <c r="J75" s="177">
        <f t="shared" ca="1" si="21"/>
        <v>87.57</v>
      </c>
      <c r="K75" s="177">
        <f t="shared" ca="1" si="22"/>
        <v>4.8099999999999996</v>
      </c>
      <c r="L75" s="177">
        <f t="shared" ca="1" si="23"/>
        <v>0</v>
      </c>
      <c r="M75" s="178">
        <f t="shared" ca="1" si="24"/>
        <v>361.82</v>
      </c>
      <c r="N75" s="176">
        <f t="shared" ca="1" si="25"/>
        <v>269.44</v>
      </c>
      <c r="O75" s="177">
        <f t="shared" ca="1" si="26"/>
        <v>87.57</v>
      </c>
      <c r="P75" s="177">
        <f t="shared" ca="1" si="27"/>
        <v>4.8099999999999996</v>
      </c>
      <c r="Q75" s="177">
        <f t="shared" ca="1" si="28"/>
        <v>0</v>
      </c>
      <c r="R75" s="178">
        <f t="shared" ca="1" si="29"/>
        <v>361.82</v>
      </c>
      <c r="W75" s="47"/>
      <c r="X75" s="47">
        <v>75</v>
      </c>
    </row>
    <row r="76" spans="1:24">
      <c r="A76" s="62" t="s">
        <v>118</v>
      </c>
      <c r="B76" s="171">
        <f t="shared" ca="1" si="18"/>
        <v>688.87</v>
      </c>
      <c r="C76" s="176">
        <f t="shared" ca="1" si="19"/>
        <v>512.89778555134649</v>
      </c>
      <c r="D76" s="177">
        <f t="shared" ca="1" si="19"/>
        <v>164.16000088045826</v>
      </c>
      <c r="E76" s="177">
        <f t="shared" ca="1" si="19"/>
        <v>9.3591011737922489</v>
      </c>
      <c r="F76" s="178">
        <f t="shared" ca="1" si="19"/>
        <v>2.4531123944030298</v>
      </c>
      <c r="G76" s="179">
        <f t="shared" ca="1" si="16"/>
        <v>0</v>
      </c>
      <c r="H76" s="179">
        <f t="shared" ca="1" si="17"/>
        <v>432.05</v>
      </c>
      <c r="I76" s="180">
        <f t="shared" ca="1" si="20"/>
        <v>269.33</v>
      </c>
      <c r="J76" s="177">
        <f t="shared" ca="1" si="21"/>
        <v>157.91</v>
      </c>
      <c r="K76" s="177">
        <f t="shared" ca="1" si="22"/>
        <v>4.8099999999999996</v>
      </c>
      <c r="L76" s="177">
        <f t="shared" ca="1" si="23"/>
        <v>0</v>
      </c>
      <c r="M76" s="178">
        <f t="shared" ca="1" si="24"/>
        <v>432.05</v>
      </c>
      <c r="N76" s="176">
        <f t="shared" ca="1" si="25"/>
        <v>269.33</v>
      </c>
      <c r="O76" s="177">
        <f t="shared" ca="1" si="26"/>
        <v>157.91</v>
      </c>
      <c r="P76" s="177">
        <f t="shared" ca="1" si="27"/>
        <v>4.8099999999999996</v>
      </c>
      <c r="Q76" s="177">
        <f t="shared" ca="1" si="28"/>
        <v>0</v>
      </c>
      <c r="R76" s="178">
        <f t="shared" ca="1" si="29"/>
        <v>432.05</v>
      </c>
      <c r="W76" s="47"/>
      <c r="X76" s="47">
        <v>76</v>
      </c>
    </row>
    <row r="77" spans="1:24">
      <c r="A77" s="62" t="s">
        <v>119</v>
      </c>
      <c r="B77" s="171">
        <f t="shared" ca="1" si="18"/>
        <v>688.87</v>
      </c>
      <c r="C77" s="176">
        <f t="shared" ca="1" si="19"/>
        <v>512.89778555134649</v>
      </c>
      <c r="D77" s="177">
        <f t="shared" ca="1" si="19"/>
        <v>164.16000088045826</v>
      </c>
      <c r="E77" s="177">
        <f t="shared" ca="1" si="19"/>
        <v>9.3591011737922489</v>
      </c>
      <c r="F77" s="178">
        <f t="shared" ca="1" si="19"/>
        <v>2.4531123944030298</v>
      </c>
      <c r="G77" s="179">
        <f t="shared" ca="1" si="16"/>
        <v>0</v>
      </c>
      <c r="H77" s="179">
        <f t="shared" ca="1" si="17"/>
        <v>432.05</v>
      </c>
      <c r="I77" s="180">
        <f t="shared" ca="1" si="20"/>
        <v>305</v>
      </c>
      <c r="J77" s="177">
        <f t="shared" ca="1" si="21"/>
        <v>120</v>
      </c>
      <c r="K77" s="177">
        <f t="shared" ca="1" si="22"/>
        <v>5.57</v>
      </c>
      <c r="L77" s="177">
        <f t="shared" ca="1" si="23"/>
        <v>1.47</v>
      </c>
      <c r="M77" s="178">
        <f t="shared" ca="1" si="24"/>
        <v>432.04</v>
      </c>
      <c r="N77" s="176">
        <f t="shared" ca="1" si="25"/>
        <v>305.00705953152487</v>
      </c>
      <c r="O77" s="177">
        <f t="shared" ca="1" si="26"/>
        <v>120.00277752059995</v>
      </c>
      <c r="P77" s="177">
        <f t="shared" ca="1" si="27"/>
        <v>5.5701289232478475</v>
      </c>
      <c r="Q77" s="177">
        <f t="shared" ca="1" si="28"/>
        <v>1.4700340246273493</v>
      </c>
      <c r="R77" s="178">
        <f t="shared" ca="1" si="29"/>
        <v>432.05</v>
      </c>
      <c r="W77" s="47"/>
      <c r="X77" s="47">
        <v>77</v>
      </c>
    </row>
    <row r="78" spans="1:24">
      <c r="A78" s="62" t="s">
        <v>120</v>
      </c>
      <c r="B78" s="171">
        <f t="shared" ca="1" si="18"/>
        <v>688.87</v>
      </c>
      <c r="C78" s="176">
        <f t="shared" ca="1" si="19"/>
        <v>512.89778555134649</v>
      </c>
      <c r="D78" s="177">
        <f t="shared" ca="1" si="19"/>
        <v>164.16000088045826</v>
      </c>
      <c r="E78" s="177">
        <f t="shared" ca="1" si="19"/>
        <v>9.3591011737922489</v>
      </c>
      <c r="F78" s="178">
        <f t="shared" ca="1" si="19"/>
        <v>2.4531123944030298</v>
      </c>
      <c r="G78" s="179">
        <f t="shared" ca="1" si="16"/>
        <v>0</v>
      </c>
      <c r="H78" s="179">
        <f t="shared" ca="1" si="17"/>
        <v>453.05</v>
      </c>
      <c r="I78" s="180">
        <f t="shared" ca="1" si="20"/>
        <v>296.20999999999998</v>
      </c>
      <c r="J78" s="177">
        <f t="shared" ca="1" si="21"/>
        <v>150</v>
      </c>
      <c r="K78" s="177">
        <f t="shared" ca="1" si="22"/>
        <v>5.41</v>
      </c>
      <c r="L78" s="177">
        <f t="shared" ca="1" si="23"/>
        <v>1.43</v>
      </c>
      <c r="M78" s="178">
        <f t="shared" ca="1" si="24"/>
        <v>453.05</v>
      </c>
      <c r="N78" s="176">
        <f t="shared" ca="1" si="25"/>
        <v>296.20999999999998</v>
      </c>
      <c r="O78" s="177">
        <f t="shared" ca="1" si="26"/>
        <v>150</v>
      </c>
      <c r="P78" s="177">
        <f t="shared" ca="1" si="27"/>
        <v>5.41</v>
      </c>
      <c r="Q78" s="177">
        <f t="shared" ca="1" si="28"/>
        <v>1.43</v>
      </c>
      <c r="R78" s="178">
        <f t="shared" ca="1" si="29"/>
        <v>453.05</v>
      </c>
      <c r="W78" s="47"/>
      <c r="X78" s="47">
        <v>78</v>
      </c>
    </row>
    <row r="79" spans="1:24">
      <c r="A79" s="62" t="s">
        <v>121</v>
      </c>
      <c r="B79" s="171">
        <f t="shared" ca="1" si="18"/>
        <v>682.04</v>
      </c>
      <c r="C79" s="176">
        <f t="shared" ca="1" si="19"/>
        <v>507.81251274905327</v>
      </c>
      <c r="D79" s="177">
        <f t="shared" ca="1" si="19"/>
        <v>162.53238927592685</v>
      </c>
      <c r="E79" s="177">
        <f t="shared" ca="1" si="19"/>
        <v>9.2663076699134326</v>
      </c>
      <c r="F79" s="178">
        <f t="shared" ca="1" si="19"/>
        <v>2.428790305106395</v>
      </c>
      <c r="G79" s="179">
        <f t="shared" ca="1" si="16"/>
        <v>0</v>
      </c>
      <c r="H79" s="179">
        <f t="shared" ca="1" si="17"/>
        <v>439.45</v>
      </c>
      <c r="I79" s="180">
        <f t="shared" ca="1" si="20"/>
        <v>289.44</v>
      </c>
      <c r="J79" s="177">
        <f t="shared" ca="1" si="21"/>
        <v>145</v>
      </c>
      <c r="K79" s="177">
        <f t="shared" ca="1" si="22"/>
        <v>5</v>
      </c>
      <c r="L79" s="177">
        <f t="shared" ca="1" si="23"/>
        <v>0.01</v>
      </c>
      <c r="M79" s="178">
        <f t="shared" ca="1" si="24"/>
        <v>439.45</v>
      </c>
      <c r="N79" s="176">
        <f t="shared" ca="1" si="25"/>
        <v>289.44</v>
      </c>
      <c r="O79" s="177">
        <f t="shared" ca="1" si="26"/>
        <v>145</v>
      </c>
      <c r="P79" s="177">
        <f t="shared" ca="1" si="27"/>
        <v>5</v>
      </c>
      <c r="Q79" s="177">
        <f t="shared" ca="1" si="28"/>
        <v>0.01</v>
      </c>
      <c r="R79" s="178">
        <f t="shared" ca="1" si="29"/>
        <v>439.45</v>
      </c>
      <c r="W79" s="47"/>
      <c r="X79" s="47">
        <v>79</v>
      </c>
    </row>
    <row r="80" spans="1:24">
      <c r="A80" s="62" t="s">
        <v>122</v>
      </c>
      <c r="B80" s="171">
        <f t="shared" ca="1" si="18"/>
        <v>682.04</v>
      </c>
      <c r="C80" s="176">
        <f t="shared" ca="1" si="19"/>
        <v>507.81251274905327</v>
      </c>
      <c r="D80" s="177">
        <f t="shared" ca="1" si="19"/>
        <v>162.53238927592685</v>
      </c>
      <c r="E80" s="177">
        <f t="shared" ca="1" si="19"/>
        <v>9.2663076699134326</v>
      </c>
      <c r="F80" s="178">
        <f t="shared" ca="1" si="19"/>
        <v>2.428790305106395</v>
      </c>
      <c r="G80" s="179">
        <f t="shared" ca="1" si="16"/>
        <v>0</v>
      </c>
      <c r="H80" s="179">
        <f t="shared" ca="1" si="17"/>
        <v>478.99</v>
      </c>
      <c r="I80" s="180">
        <f t="shared" ca="1" si="20"/>
        <v>328.98</v>
      </c>
      <c r="J80" s="177">
        <f t="shared" ca="1" si="21"/>
        <v>145</v>
      </c>
      <c r="K80" s="177">
        <f t="shared" ca="1" si="22"/>
        <v>5</v>
      </c>
      <c r="L80" s="177">
        <f t="shared" ca="1" si="23"/>
        <v>0.01</v>
      </c>
      <c r="M80" s="178">
        <f t="shared" ca="1" si="24"/>
        <v>478.99</v>
      </c>
      <c r="N80" s="176">
        <f t="shared" ca="1" si="25"/>
        <v>328.98</v>
      </c>
      <c r="O80" s="177">
        <f t="shared" ca="1" si="26"/>
        <v>145</v>
      </c>
      <c r="P80" s="177">
        <f t="shared" ca="1" si="27"/>
        <v>5</v>
      </c>
      <c r="Q80" s="177">
        <f t="shared" ca="1" si="28"/>
        <v>0.01</v>
      </c>
      <c r="R80" s="178">
        <f t="shared" ca="1" si="29"/>
        <v>478.99</v>
      </c>
      <c r="W80" s="47"/>
      <c r="X80" s="47">
        <v>80</v>
      </c>
    </row>
    <row r="81" spans="1:24">
      <c r="A81" s="62" t="s">
        <v>123</v>
      </c>
      <c r="B81" s="171">
        <f t="shared" ca="1" si="18"/>
        <v>682.04</v>
      </c>
      <c r="C81" s="176">
        <f t="shared" ca="1" si="19"/>
        <v>507.81251274905327</v>
      </c>
      <c r="D81" s="177">
        <f t="shared" ca="1" si="19"/>
        <v>162.53238927592685</v>
      </c>
      <c r="E81" s="177">
        <f t="shared" ca="1" si="19"/>
        <v>9.2663076699134326</v>
      </c>
      <c r="F81" s="178">
        <f t="shared" ca="1" si="19"/>
        <v>2.428790305106395</v>
      </c>
      <c r="G81" s="179">
        <f t="shared" ca="1" si="16"/>
        <v>0</v>
      </c>
      <c r="H81" s="179">
        <f t="shared" ca="1" si="17"/>
        <v>471.83</v>
      </c>
      <c r="I81" s="180">
        <f t="shared" ca="1" si="20"/>
        <v>321.82</v>
      </c>
      <c r="J81" s="177">
        <f t="shared" ca="1" si="21"/>
        <v>145</v>
      </c>
      <c r="K81" s="177">
        <f t="shared" ca="1" si="22"/>
        <v>5</v>
      </c>
      <c r="L81" s="177">
        <f t="shared" ca="1" si="23"/>
        <v>0.01</v>
      </c>
      <c r="M81" s="178">
        <f t="shared" ca="1" si="24"/>
        <v>471.83</v>
      </c>
      <c r="N81" s="176">
        <f t="shared" ca="1" si="25"/>
        <v>321.82</v>
      </c>
      <c r="O81" s="177">
        <f t="shared" ca="1" si="26"/>
        <v>145</v>
      </c>
      <c r="P81" s="177">
        <f t="shared" ca="1" si="27"/>
        <v>5</v>
      </c>
      <c r="Q81" s="177">
        <f t="shared" ca="1" si="28"/>
        <v>0.01</v>
      </c>
      <c r="R81" s="178">
        <f t="shared" ca="1" si="29"/>
        <v>471.83</v>
      </c>
      <c r="W81" s="47"/>
      <c r="X81" s="47">
        <v>81</v>
      </c>
    </row>
    <row r="82" spans="1:24">
      <c r="A82" s="62" t="s">
        <v>124</v>
      </c>
      <c r="B82" s="171">
        <f t="shared" ca="1" si="18"/>
        <v>682.04</v>
      </c>
      <c r="C82" s="176">
        <f t="shared" ca="1" si="19"/>
        <v>507.81251274905327</v>
      </c>
      <c r="D82" s="177">
        <f t="shared" ca="1" si="19"/>
        <v>162.53238927592685</v>
      </c>
      <c r="E82" s="177">
        <f t="shared" ca="1" si="19"/>
        <v>9.2663076699134326</v>
      </c>
      <c r="F82" s="178">
        <f t="shared" ca="1" si="19"/>
        <v>2.428790305106395</v>
      </c>
      <c r="G82" s="179">
        <f t="shared" ca="1" si="16"/>
        <v>0</v>
      </c>
      <c r="H82" s="179">
        <f t="shared" ca="1" si="17"/>
        <v>471.83</v>
      </c>
      <c r="I82" s="180">
        <f t="shared" ca="1" si="20"/>
        <v>321.82</v>
      </c>
      <c r="J82" s="177">
        <f t="shared" ca="1" si="21"/>
        <v>145</v>
      </c>
      <c r="K82" s="177">
        <f t="shared" ca="1" si="22"/>
        <v>5</v>
      </c>
      <c r="L82" s="177">
        <f t="shared" ca="1" si="23"/>
        <v>0.01</v>
      </c>
      <c r="M82" s="178">
        <f t="shared" ca="1" si="24"/>
        <v>471.83</v>
      </c>
      <c r="N82" s="176">
        <f t="shared" ca="1" si="25"/>
        <v>321.82</v>
      </c>
      <c r="O82" s="177">
        <f t="shared" ca="1" si="26"/>
        <v>145</v>
      </c>
      <c r="P82" s="177">
        <f t="shared" ca="1" si="27"/>
        <v>5</v>
      </c>
      <c r="Q82" s="177">
        <f t="shared" ca="1" si="28"/>
        <v>0.01</v>
      </c>
      <c r="R82" s="178">
        <f t="shared" ca="1" si="29"/>
        <v>471.83</v>
      </c>
      <c r="W82" s="47"/>
      <c r="X82" s="47">
        <v>82</v>
      </c>
    </row>
    <row r="83" spans="1:24">
      <c r="A83" s="62" t="s">
        <v>125</v>
      </c>
      <c r="B83" s="171">
        <f t="shared" ca="1" si="18"/>
        <v>682.04</v>
      </c>
      <c r="C83" s="176">
        <f t="shared" ca="1" si="19"/>
        <v>507.81251274905327</v>
      </c>
      <c r="D83" s="177">
        <f t="shared" ca="1" si="19"/>
        <v>162.53238927592685</v>
      </c>
      <c r="E83" s="177">
        <f t="shared" ca="1" si="19"/>
        <v>9.2663076699134326</v>
      </c>
      <c r="F83" s="178">
        <f t="shared" ca="1" si="19"/>
        <v>2.428790305106395</v>
      </c>
      <c r="G83" s="179">
        <f t="shared" ca="1" si="16"/>
        <v>0</v>
      </c>
      <c r="H83" s="179">
        <f t="shared" ca="1" si="17"/>
        <v>464.95</v>
      </c>
      <c r="I83" s="180">
        <f t="shared" ca="1" si="20"/>
        <v>324.94</v>
      </c>
      <c r="J83" s="177">
        <f t="shared" ca="1" si="21"/>
        <v>135</v>
      </c>
      <c r="K83" s="177">
        <f t="shared" ca="1" si="22"/>
        <v>5</v>
      </c>
      <c r="L83" s="177">
        <f t="shared" ca="1" si="23"/>
        <v>0.01</v>
      </c>
      <c r="M83" s="178">
        <f t="shared" ca="1" si="24"/>
        <v>464.95</v>
      </c>
      <c r="N83" s="176">
        <f t="shared" ca="1" si="25"/>
        <v>324.94</v>
      </c>
      <c r="O83" s="177">
        <f t="shared" ca="1" si="26"/>
        <v>135</v>
      </c>
      <c r="P83" s="177">
        <f t="shared" ca="1" si="27"/>
        <v>5</v>
      </c>
      <c r="Q83" s="177">
        <f t="shared" ca="1" si="28"/>
        <v>0.01</v>
      </c>
      <c r="R83" s="178">
        <f t="shared" ca="1" si="29"/>
        <v>464.95</v>
      </c>
      <c r="W83" s="47"/>
      <c r="X83" s="47">
        <v>83</v>
      </c>
    </row>
    <row r="84" spans="1:24">
      <c r="A84" s="62" t="s">
        <v>126</v>
      </c>
      <c r="B84" s="171">
        <f t="shared" ca="1" si="18"/>
        <v>682.04</v>
      </c>
      <c r="C84" s="176">
        <f t="shared" ca="1" si="19"/>
        <v>507.81251274905327</v>
      </c>
      <c r="D84" s="177">
        <f t="shared" ca="1" si="19"/>
        <v>162.53238927592685</v>
      </c>
      <c r="E84" s="177">
        <f t="shared" ca="1" si="19"/>
        <v>9.2663076699134326</v>
      </c>
      <c r="F84" s="178">
        <f t="shared" ca="1" si="19"/>
        <v>2.428790305106395</v>
      </c>
      <c r="G84" s="179">
        <f t="shared" ca="1" si="16"/>
        <v>0</v>
      </c>
      <c r="H84" s="179">
        <f t="shared" ca="1" si="17"/>
        <v>464.95</v>
      </c>
      <c r="I84" s="180">
        <f t="shared" ca="1" si="20"/>
        <v>324.94</v>
      </c>
      <c r="J84" s="177">
        <f t="shared" ca="1" si="21"/>
        <v>135</v>
      </c>
      <c r="K84" s="177">
        <f t="shared" ca="1" si="22"/>
        <v>5</v>
      </c>
      <c r="L84" s="177">
        <f t="shared" ca="1" si="23"/>
        <v>0.01</v>
      </c>
      <c r="M84" s="178">
        <f t="shared" ca="1" si="24"/>
        <v>464.95</v>
      </c>
      <c r="N84" s="176">
        <f t="shared" ca="1" si="25"/>
        <v>324.94</v>
      </c>
      <c r="O84" s="177">
        <f t="shared" ca="1" si="26"/>
        <v>135</v>
      </c>
      <c r="P84" s="177">
        <f t="shared" ca="1" si="27"/>
        <v>5</v>
      </c>
      <c r="Q84" s="177">
        <f t="shared" ca="1" si="28"/>
        <v>0.01</v>
      </c>
      <c r="R84" s="178">
        <f t="shared" ca="1" si="29"/>
        <v>464.95</v>
      </c>
      <c r="W84" s="47"/>
      <c r="X84" s="47">
        <v>84</v>
      </c>
    </row>
    <row r="85" spans="1:24">
      <c r="A85" s="62" t="s">
        <v>127</v>
      </c>
      <c r="B85" s="171">
        <f t="shared" ca="1" si="18"/>
        <v>682.05</v>
      </c>
      <c r="C85" s="176">
        <f t="shared" ca="1" si="19"/>
        <v>507.81995824363935</v>
      </c>
      <c r="D85" s="177">
        <f t="shared" ca="1" si="19"/>
        <v>162.5347723090228</v>
      </c>
      <c r="E85" s="177">
        <f t="shared" ca="1" si="19"/>
        <v>9.2664435315589362</v>
      </c>
      <c r="F85" s="178">
        <f t="shared" ca="1" si="19"/>
        <v>2.4288259157788645</v>
      </c>
      <c r="G85" s="179">
        <f t="shared" ca="1" si="16"/>
        <v>0</v>
      </c>
      <c r="H85" s="179">
        <f t="shared" ca="1" si="17"/>
        <v>465.06</v>
      </c>
      <c r="I85" s="180">
        <f t="shared" ca="1" si="20"/>
        <v>330.05</v>
      </c>
      <c r="J85" s="177">
        <f t="shared" ca="1" si="21"/>
        <v>130</v>
      </c>
      <c r="K85" s="177">
        <f t="shared" ca="1" si="22"/>
        <v>5</v>
      </c>
      <c r="L85" s="177">
        <f t="shared" ca="1" si="23"/>
        <v>0.01</v>
      </c>
      <c r="M85" s="178">
        <f t="shared" ca="1" si="24"/>
        <v>465.06</v>
      </c>
      <c r="N85" s="176">
        <f t="shared" ca="1" si="25"/>
        <v>330.05</v>
      </c>
      <c r="O85" s="177">
        <f t="shared" ca="1" si="26"/>
        <v>130</v>
      </c>
      <c r="P85" s="177">
        <f t="shared" ca="1" si="27"/>
        <v>5</v>
      </c>
      <c r="Q85" s="177">
        <f t="shared" ca="1" si="28"/>
        <v>0.01</v>
      </c>
      <c r="R85" s="178">
        <f t="shared" ca="1" si="29"/>
        <v>465.06</v>
      </c>
      <c r="W85" s="47"/>
      <c r="X85" s="47">
        <v>85</v>
      </c>
    </row>
    <row r="86" spans="1:24">
      <c r="A86" s="62" t="s">
        <v>128</v>
      </c>
      <c r="B86" s="171">
        <f t="shared" ca="1" si="18"/>
        <v>682.05</v>
      </c>
      <c r="C86" s="176">
        <f t="shared" ca="1" si="19"/>
        <v>507.81995824363935</v>
      </c>
      <c r="D86" s="177">
        <f t="shared" ca="1" si="19"/>
        <v>162.5347723090228</v>
      </c>
      <c r="E86" s="177">
        <f t="shared" ca="1" si="19"/>
        <v>9.2664435315589362</v>
      </c>
      <c r="F86" s="178">
        <f t="shared" ca="1" si="19"/>
        <v>2.4288259157788645</v>
      </c>
      <c r="G86" s="179">
        <f t="shared" ca="1" si="16"/>
        <v>0</v>
      </c>
      <c r="H86" s="179">
        <f t="shared" ca="1" si="17"/>
        <v>465.06</v>
      </c>
      <c r="I86" s="180">
        <f t="shared" ca="1" si="20"/>
        <v>330.05</v>
      </c>
      <c r="J86" s="177">
        <f t="shared" ca="1" si="21"/>
        <v>130</v>
      </c>
      <c r="K86" s="177">
        <f t="shared" ca="1" si="22"/>
        <v>5</v>
      </c>
      <c r="L86" s="177">
        <f t="shared" ca="1" si="23"/>
        <v>0.01</v>
      </c>
      <c r="M86" s="178">
        <f t="shared" ca="1" si="24"/>
        <v>465.06</v>
      </c>
      <c r="N86" s="176">
        <f t="shared" ca="1" si="25"/>
        <v>330.05</v>
      </c>
      <c r="O86" s="177">
        <f t="shared" ca="1" si="26"/>
        <v>130</v>
      </c>
      <c r="P86" s="177">
        <f t="shared" ca="1" si="27"/>
        <v>5</v>
      </c>
      <c r="Q86" s="177">
        <f t="shared" ca="1" si="28"/>
        <v>0.01</v>
      </c>
      <c r="R86" s="178">
        <f t="shared" ca="1" si="29"/>
        <v>465.06</v>
      </c>
      <c r="W86" s="47"/>
      <c r="X86" s="47">
        <v>86</v>
      </c>
    </row>
    <row r="87" spans="1:24">
      <c r="A87" s="62" t="s">
        <v>129</v>
      </c>
      <c r="B87" s="171">
        <f t="shared" ca="1" si="18"/>
        <v>688.87</v>
      </c>
      <c r="C87" s="176">
        <f t="shared" ca="1" si="19"/>
        <v>512.89778555134649</v>
      </c>
      <c r="D87" s="177">
        <f t="shared" ca="1" si="19"/>
        <v>164.16000088045826</v>
      </c>
      <c r="E87" s="177">
        <f t="shared" ca="1" si="19"/>
        <v>9.3591011737922489</v>
      </c>
      <c r="F87" s="178">
        <f t="shared" ca="1" si="19"/>
        <v>2.4531123944030298</v>
      </c>
      <c r="G87" s="179">
        <f t="shared" ca="1" si="16"/>
        <v>0</v>
      </c>
      <c r="H87" s="179">
        <f t="shared" ca="1" si="17"/>
        <v>525.20000000000005</v>
      </c>
      <c r="I87" s="180">
        <f t="shared" ca="1" si="20"/>
        <v>386.28</v>
      </c>
      <c r="J87" s="177">
        <f t="shared" ca="1" si="21"/>
        <v>130</v>
      </c>
      <c r="K87" s="177">
        <f t="shared" ca="1" si="22"/>
        <v>7.06</v>
      </c>
      <c r="L87" s="177">
        <f t="shared" ca="1" si="23"/>
        <v>1.87</v>
      </c>
      <c r="M87" s="178">
        <f t="shared" ca="1" si="24"/>
        <v>525.20999999999992</v>
      </c>
      <c r="N87" s="176">
        <f t="shared" ca="1" si="25"/>
        <v>386.27264522762329</v>
      </c>
      <c r="O87" s="177">
        <f t="shared" ca="1" si="26"/>
        <v>129.99752479960401</v>
      </c>
      <c r="P87" s="177">
        <f t="shared" ca="1" si="27"/>
        <v>7.0598655775784938</v>
      </c>
      <c r="Q87" s="177">
        <f t="shared" ca="1" si="28"/>
        <v>1.8699643951943037</v>
      </c>
      <c r="R87" s="178">
        <f t="shared" ca="1" si="29"/>
        <v>525.20000000000016</v>
      </c>
      <c r="W87" s="47"/>
      <c r="X87" s="47">
        <v>87</v>
      </c>
    </row>
    <row r="88" spans="1:24">
      <c r="A88" s="62" t="s">
        <v>130</v>
      </c>
      <c r="B88" s="171">
        <f t="shared" ca="1" si="18"/>
        <v>688.87</v>
      </c>
      <c r="C88" s="176">
        <f t="shared" ca="1" si="19"/>
        <v>512.89778555134649</v>
      </c>
      <c r="D88" s="177">
        <f t="shared" ca="1" si="19"/>
        <v>164.16000088045826</v>
      </c>
      <c r="E88" s="177">
        <f t="shared" ca="1" si="19"/>
        <v>9.3591011737922489</v>
      </c>
      <c r="F88" s="178">
        <f t="shared" ca="1" si="19"/>
        <v>2.4531123944030298</v>
      </c>
      <c r="G88" s="179">
        <f t="shared" ca="1" si="16"/>
        <v>0</v>
      </c>
      <c r="H88" s="179">
        <f t="shared" ca="1" si="17"/>
        <v>525.20000000000005</v>
      </c>
      <c r="I88" s="180">
        <f t="shared" ca="1" si="20"/>
        <v>386.28</v>
      </c>
      <c r="J88" s="177">
        <f t="shared" ca="1" si="21"/>
        <v>130</v>
      </c>
      <c r="K88" s="177">
        <f t="shared" ca="1" si="22"/>
        <v>7.06</v>
      </c>
      <c r="L88" s="177">
        <f t="shared" ca="1" si="23"/>
        <v>1.87</v>
      </c>
      <c r="M88" s="178">
        <f t="shared" ca="1" si="24"/>
        <v>525.20999999999992</v>
      </c>
      <c r="N88" s="176">
        <f t="shared" ca="1" si="25"/>
        <v>386.27264522762329</v>
      </c>
      <c r="O88" s="177">
        <f t="shared" ca="1" si="26"/>
        <v>129.99752479960401</v>
      </c>
      <c r="P88" s="177">
        <f t="shared" ca="1" si="27"/>
        <v>7.0598655775784938</v>
      </c>
      <c r="Q88" s="177">
        <f t="shared" ca="1" si="28"/>
        <v>1.8699643951943037</v>
      </c>
      <c r="R88" s="178">
        <f t="shared" ca="1" si="29"/>
        <v>525.20000000000016</v>
      </c>
      <c r="W88" s="47"/>
      <c r="X88" s="47">
        <v>88</v>
      </c>
    </row>
    <row r="89" spans="1:24">
      <c r="A89" s="62" t="s">
        <v>131</v>
      </c>
      <c r="B89" s="171">
        <f t="shared" ca="1" si="18"/>
        <v>688.87</v>
      </c>
      <c r="C89" s="176">
        <f t="shared" ca="1" si="19"/>
        <v>512.89778555134649</v>
      </c>
      <c r="D89" s="177">
        <f t="shared" ca="1" si="19"/>
        <v>164.16000088045826</v>
      </c>
      <c r="E89" s="177">
        <f t="shared" ca="1" si="19"/>
        <v>9.3591011737922489</v>
      </c>
      <c r="F89" s="178">
        <f t="shared" ca="1" si="19"/>
        <v>2.4531123944030298</v>
      </c>
      <c r="G89" s="179">
        <f t="shared" ca="1" si="16"/>
        <v>0</v>
      </c>
      <c r="H89" s="179">
        <f t="shared" ca="1" si="17"/>
        <v>525.20000000000005</v>
      </c>
      <c r="I89" s="180">
        <f t="shared" ca="1" si="20"/>
        <v>391.01</v>
      </c>
      <c r="J89" s="177">
        <f t="shared" ca="1" si="21"/>
        <v>125.16</v>
      </c>
      <c r="K89" s="177">
        <f t="shared" ca="1" si="22"/>
        <v>7.14</v>
      </c>
      <c r="L89" s="177">
        <f t="shared" ca="1" si="23"/>
        <v>1.89</v>
      </c>
      <c r="M89" s="178">
        <f t="shared" ca="1" si="24"/>
        <v>525.19999999999993</v>
      </c>
      <c r="N89" s="176">
        <f t="shared" ca="1" si="25"/>
        <v>391.01000000000005</v>
      </c>
      <c r="O89" s="177">
        <f t="shared" ca="1" si="26"/>
        <v>125.16000000000003</v>
      </c>
      <c r="P89" s="177">
        <f t="shared" ca="1" si="27"/>
        <v>7.1400000000000015</v>
      </c>
      <c r="Q89" s="177">
        <f t="shared" ca="1" si="28"/>
        <v>1.8900000000000003</v>
      </c>
      <c r="R89" s="178">
        <f t="shared" ca="1" si="29"/>
        <v>525.20000000000005</v>
      </c>
      <c r="W89" s="47"/>
      <c r="X89" s="47">
        <v>89</v>
      </c>
    </row>
    <row r="90" spans="1:24">
      <c r="A90" s="62" t="s">
        <v>132</v>
      </c>
      <c r="B90" s="171">
        <f t="shared" ca="1" si="18"/>
        <v>688.87</v>
      </c>
      <c r="C90" s="176">
        <f t="shared" ca="1" si="19"/>
        <v>512.89778555134649</v>
      </c>
      <c r="D90" s="177">
        <f t="shared" ca="1" si="19"/>
        <v>164.16000088045826</v>
      </c>
      <c r="E90" s="177">
        <f t="shared" ca="1" si="19"/>
        <v>9.3591011737922489</v>
      </c>
      <c r="F90" s="178">
        <f t="shared" ca="1" si="19"/>
        <v>2.4531123944030298</v>
      </c>
      <c r="G90" s="179">
        <f t="shared" ca="1" si="16"/>
        <v>0</v>
      </c>
      <c r="H90" s="179">
        <f t="shared" ca="1" si="17"/>
        <v>501.15</v>
      </c>
      <c r="I90" s="180">
        <f t="shared" ca="1" si="20"/>
        <v>373.11</v>
      </c>
      <c r="J90" s="177">
        <f t="shared" ca="1" si="21"/>
        <v>119.42</v>
      </c>
      <c r="K90" s="177">
        <f t="shared" ca="1" si="22"/>
        <v>6.82</v>
      </c>
      <c r="L90" s="177">
        <f t="shared" ca="1" si="23"/>
        <v>1.8</v>
      </c>
      <c r="M90" s="178">
        <f t="shared" ca="1" si="24"/>
        <v>501.15000000000003</v>
      </c>
      <c r="N90" s="176">
        <f t="shared" ca="1" si="25"/>
        <v>373.10999999999996</v>
      </c>
      <c r="O90" s="177">
        <f t="shared" ca="1" si="26"/>
        <v>119.41999999999999</v>
      </c>
      <c r="P90" s="177">
        <f t="shared" ca="1" si="27"/>
        <v>6.8199999999999994</v>
      </c>
      <c r="Q90" s="177">
        <f t="shared" ca="1" si="28"/>
        <v>1.7999999999999998</v>
      </c>
      <c r="R90" s="178">
        <f t="shared" ca="1" si="29"/>
        <v>501.15</v>
      </c>
      <c r="W90" s="47"/>
      <c r="X90" s="47">
        <v>90</v>
      </c>
    </row>
    <row r="91" spans="1:24">
      <c r="A91" s="62" t="s">
        <v>133</v>
      </c>
      <c r="B91" s="171">
        <f t="shared" ca="1" si="18"/>
        <v>688.87</v>
      </c>
      <c r="C91" s="176">
        <f t="shared" ca="1" si="19"/>
        <v>512.89778555134649</v>
      </c>
      <c r="D91" s="177">
        <f t="shared" ca="1" si="19"/>
        <v>164.16000088045826</v>
      </c>
      <c r="E91" s="177">
        <f t="shared" ca="1" si="19"/>
        <v>9.3591011737922489</v>
      </c>
      <c r="F91" s="178">
        <f t="shared" ca="1" si="19"/>
        <v>2.4531123944030298</v>
      </c>
      <c r="G91" s="179">
        <f t="shared" ca="1" si="16"/>
        <v>0</v>
      </c>
      <c r="H91" s="179">
        <f t="shared" ca="1" si="17"/>
        <v>453.05</v>
      </c>
      <c r="I91" s="180">
        <f t="shared" ca="1" si="20"/>
        <v>337.3</v>
      </c>
      <c r="J91" s="177">
        <f t="shared" ca="1" si="21"/>
        <v>107.96</v>
      </c>
      <c r="K91" s="177">
        <f t="shared" ca="1" si="22"/>
        <v>6.16</v>
      </c>
      <c r="L91" s="177">
        <f t="shared" ca="1" si="23"/>
        <v>1.63</v>
      </c>
      <c r="M91" s="178">
        <f t="shared" ca="1" si="24"/>
        <v>453.05</v>
      </c>
      <c r="N91" s="176">
        <f t="shared" ca="1" si="25"/>
        <v>337.3</v>
      </c>
      <c r="O91" s="177">
        <f t="shared" ca="1" si="26"/>
        <v>107.96</v>
      </c>
      <c r="P91" s="177">
        <f t="shared" ca="1" si="27"/>
        <v>6.16</v>
      </c>
      <c r="Q91" s="177">
        <f t="shared" ca="1" si="28"/>
        <v>1.63</v>
      </c>
      <c r="R91" s="178">
        <f t="shared" ca="1" si="29"/>
        <v>453.05</v>
      </c>
      <c r="W91" s="47"/>
      <c r="X91" s="47">
        <v>91</v>
      </c>
    </row>
    <row r="92" spans="1:24">
      <c r="A92" s="62" t="s">
        <v>134</v>
      </c>
      <c r="B92" s="171">
        <f t="shared" ca="1" si="18"/>
        <v>688.87</v>
      </c>
      <c r="C92" s="176">
        <f t="shared" ca="1" si="19"/>
        <v>512.89778555134649</v>
      </c>
      <c r="D92" s="177">
        <f t="shared" ca="1" si="19"/>
        <v>164.16000088045826</v>
      </c>
      <c r="E92" s="177">
        <f t="shared" ca="1" si="19"/>
        <v>9.3591011737922489</v>
      </c>
      <c r="F92" s="178">
        <f t="shared" ca="1" si="19"/>
        <v>2.4531123944030298</v>
      </c>
      <c r="G92" s="179">
        <f t="shared" ca="1" si="16"/>
        <v>0</v>
      </c>
      <c r="H92" s="179">
        <f t="shared" ca="1" si="17"/>
        <v>453.05</v>
      </c>
      <c r="I92" s="180">
        <f t="shared" ca="1" si="20"/>
        <v>337.3</v>
      </c>
      <c r="J92" s="177">
        <f t="shared" ca="1" si="21"/>
        <v>107.96</v>
      </c>
      <c r="K92" s="177">
        <f t="shared" ca="1" si="22"/>
        <v>6.16</v>
      </c>
      <c r="L92" s="177">
        <f t="shared" ca="1" si="23"/>
        <v>1.63</v>
      </c>
      <c r="M92" s="178">
        <f t="shared" ca="1" si="24"/>
        <v>453.05</v>
      </c>
      <c r="N92" s="176">
        <f t="shared" ca="1" si="25"/>
        <v>337.3</v>
      </c>
      <c r="O92" s="177">
        <f t="shared" ca="1" si="26"/>
        <v>107.96</v>
      </c>
      <c r="P92" s="177">
        <f t="shared" ca="1" si="27"/>
        <v>6.16</v>
      </c>
      <c r="Q92" s="177">
        <f t="shared" ca="1" si="28"/>
        <v>1.63</v>
      </c>
      <c r="R92" s="178">
        <f t="shared" ca="1" si="29"/>
        <v>453.05</v>
      </c>
      <c r="W92" s="47"/>
      <c r="X92" s="47">
        <v>92</v>
      </c>
    </row>
    <row r="93" spans="1:24">
      <c r="A93" s="62" t="s">
        <v>135</v>
      </c>
      <c r="B93" s="171">
        <f t="shared" ca="1" si="18"/>
        <v>688.87</v>
      </c>
      <c r="C93" s="176">
        <f t="shared" ca="1" si="19"/>
        <v>512.89778555134649</v>
      </c>
      <c r="D93" s="177">
        <f t="shared" ca="1" si="19"/>
        <v>164.16000088045826</v>
      </c>
      <c r="E93" s="177">
        <f t="shared" ca="1" si="19"/>
        <v>9.3591011737922489</v>
      </c>
      <c r="F93" s="178">
        <f t="shared" ca="1" si="19"/>
        <v>2.4531123944030298</v>
      </c>
      <c r="G93" s="179">
        <f t="shared" ca="1" si="16"/>
        <v>0</v>
      </c>
      <c r="H93" s="179">
        <f t="shared" ca="1" si="17"/>
        <v>519.80999999999995</v>
      </c>
      <c r="I93" s="180">
        <f t="shared" ca="1" si="20"/>
        <v>387</v>
      </c>
      <c r="J93" s="177">
        <f t="shared" ca="1" si="21"/>
        <v>123.87</v>
      </c>
      <c r="K93" s="177">
        <f t="shared" ca="1" si="22"/>
        <v>7.07</v>
      </c>
      <c r="L93" s="177">
        <f t="shared" ca="1" si="23"/>
        <v>1.87</v>
      </c>
      <c r="M93" s="178">
        <f t="shared" ca="1" si="24"/>
        <v>519.81000000000006</v>
      </c>
      <c r="N93" s="176">
        <f t="shared" ca="1" si="25"/>
        <v>386.99999999999994</v>
      </c>
      <c r="O93" s="177">
        <f t="shared" ca="1" si="26"/>
        <v>123.86999999999998</v>
      </c>
      <c r="P93" s="177">
        <f t="shared" ca="1" si="27"/>
        <v>7.0699999999999985</v>
      </c>
      <c r="Q93" s="177">
        <f t="shared" ca="1" si="28"/>
        <v>1.8699999999999997</v>
      </c>
      <c r="R93" s="178">
        <f t="shared" ca="1" si="29"/>
        <v>519.80999999999995</v>
      </c>
      <c r="W93" s="47"/>
      <c r="X93" s="47">
        <v>93</v>
      </c>
    </row>
    <row r="94" spans="1:24">
      <c r="A94" s="62" t="s">
        <v>136</v>
      </c>
      <c r="B94" s="171">
        <f t="shared" ca="1" si="18"/>
        <v>688.87</v>
      </c>
      <c r="C94" s="176">
        <f t="shared" ca="1" si="19"/>
        <v>512.89778555134649</v>
      </c>
      <c r="D94" s="177">
        <f t="shared" ca="1" si="19"/>
        <v>164.16000088045826</v>
      </c>
      <c r="E94" s="177">
        <f t="shared" ca="1" si="19"/>
        <v>9.3591011737922489</v>
      </c>
      <c r="F94" s="178">
        <f t="shared" ca="1" si="19"/>
        <v>2.4531123944030298</v>
      </c>
      <c r="G94" s="179">
        <f t="shared" ca="1" si="16"/>
        <v>0</v>
      </c>
      <c r="H94" s="179">
        <f t="shared" ca="1" si="17"/>
        <v>585.66</v>
      </c>
      <c r="I94" s="180">
        <f t="shared" ca="1" si="20"/>
        <v>436.02</v>
      </c>
      <c r="J94" s="177">
        <f t="shared" ca="1" si="21"/>
        <v>139.56</v>
      </c>
      <c r="K94" s="177">
        <f t="shared" ca="1" si="22"/>
        <v>7.96</v>
      </c>
      <c r="L94" s="177">
        <f t="shared" ca="1" si="23"/>
        <v>2.11</v>
      </c>
      <c r="M94" s="178">
        <f t="shared" ca="1" si="24"/>
        <v>585.65</v>
      </c>
      <c r="N94" s="176">
        <f t="shared" ca="1" si="25"/>
        <v>436.02744506104324</v>
      </c>
      <c r="O94" s="177">
        <f t="shared" ca="1" si="26"/>
        <v>139.56238299325537</v>
      </c>
      <c r="P94" s="177">
        <f t="shared" ca="1" si="27"/>
        <v>7.9601359173567827</v>
      </c>
      <c r="Q94" s="177">
        <f t="shared" ca="1" si="28"/>
        <v>2.1100360283445743</v>
      </c>
      <c r="R94" s="178">
        <f t="shared" ca="1" si="29"/>
        <v>585.65999999999985</v>
      </c>
      <c r="W94" s="47"/>
      <c r="X94" s="47">
        <v>94</v>
      </c>
    </row>
    <row r="95" spans="1:24">
      <c r="A95" s="62" t="s">
        <v>137</v>
      </c>
      <c r="B95" s="171">
        <f t="shared" ca="1" si="18"/>
        <v>688.87</v>
      </c>
      <c r="C95" s="176">
        <f t="shared" ca="1" si="19"/>
        <v>512.89778555134649</v>
      </c>
      <c r="D95" s="177">
        <f t="shared" ca="1" si="19"/>
        <v>164.16000088045826</v>
      </c>
      <c r="E95" s="177">
        <f t="shared" ca="1" si="19"/>
        <v>9.3591011737922489</v>
      </c>
      <c r="F95" s="178">
        <f t="shared" ca="1" si="19"/>
        <v>2.4531123944030298</v>
      </c>
      <c r="G95" s="179">
        <f t="shared" ca="1" si="16"/>
        <v>0</v>
      </c>
      <c r="H95" s="179">
        <f t="shared" ca="1" si="17"/>
        <v>585.66</v>
      </c>
      <c r="I95" s="180">
        <f t="shared" ca="1" si="20"/>
        <v>411.98</v>
      </c>
      <c r="J95" s="177">
        <f t="shared" ca="1" si="21"/>
        <v>164.16</v>
      </c>
      <c r="K95" s="177">
        <f t="shared" ca="1" si="22"/>
        <v>7.53</v>
      </c>
      <c r="L95" s="177">
        <f t="shared" ca="1" si="23"/>
        <v>1.99</v>
      </c>
      <c r="M95" s="178">
        <f t="shared" ca="1" si="24"/>
        <v>585.66</v>
      </c>
      <c r="N95" s="176">
        <f t="shared" ca="1" si="25"/>
        <v>411.98</v>
      </c>
      <c r="O95" s="177">
        <f t="shared" ca="1" si="26"/>
        <v>164.16</v>
      </c>
      <c r="P95" s="177">
        <f t="shared" ca="1" si="27"/>
        <v>7.53</v>
      </c>
      <c r="Q95" s="177">
        <f t="shared" ca="1" si="28"/>
        <v>1.99</v>
      </c>
      <c r="R95" s="178">
        <f t="shared" ca="1" si="29"/>
        <v>585.66</v>
      </c>
      <c r="W95" s="47"/>
      <c r="X95" s="47">
        <v>95</v>
      </c>
    </row>
    <row r="96" spans="1:24">
      <c r="A96" s="62" t="s">
        <v>138</v>
      </c>
      <c r="B96" s="171">
        <f t="shared" ca="1" si="18"/>
        <v>688.87</v>
      </c>
      <c r="C96" s="176">
        <f t="shared" ca="1" si="19"/>
        <v>512.89778555134649</v>
      </c>
      <c r="D96" s="177">
        <f t="shared" ca="1" si="19"/>
        <v>164.16000088045826</v>
      </c>
      <c r="E96" s="177">
        <f t="shared" ca="1" si="19"/>
        <v>9.3591011737922489</v>
      </c>
      <c r="F96" s="178">
        <f t="shared" ca="1" si="19"/>
        <v>2.4531123944030298</v>
      </c>
      <c r="G96" s="179">
        <f t="shared" ca="1" si="16"/>
        <v>0</v>
      </c>
      <c r="H96" s="179">
        <f t="shared" ca="1" si="17"/>
        <v>585.66</v>
      </c>
      <c r="I96" s="180">
        <f t="shared" ca="1" si="20"/>
        <v>411.98</v>
      </c>
      <c r="J96" s="177">
        <f t="shared" ca="1" si="21"/>
        <v>164.16</v>
      </c>
      <c r="K96" s="177">
        <f t="shared" ca="1" si="22"/>
        <v>7.53</v>
      </c>
      <c r="L96" s="177">
        <f t="shared" ca="1" si="23"/>
        <v>1.99</v>
      </c>
      <c r="M96" s="178">
        <f t="shared" ca="1" si="24"/>
        <v>585.66</v>
      </c>
      <c r="N96" s="176">
        <f t="shared" ca="1" si="25"/>
        <v>411.98</v>
      </c>
      <c r="O96" s="177">
        <f t="shared" ca="1" si="26"/>
        <v>164.16</v>
      </c>
      <c r="P96" s="177">
        <f t="shared" ca="1" si="27"/>
        <v>7.53</v>
      </c>
      <c r="Q96" s="177">
        <f t="shared" ca="1" si="28"/>
        <v>1.99</v>
      </c>
      <c r="R96" s="178">
        <f t="shared" ca="1" si="29"/>
        <v>585.66</v>
      </c>
      <c r="W96" s="47"/>
      <c r="X96" s="47">
        <v>96</v>
      </c>
    </row>
    <row r="97" spans="1:24">
      <c r="A97" s="62" t="s">
        <v>139</v>
      </c>
      <c r="B97" s="171">
        <f t="shared" ca="1" si="18"/>
        <v>682.05</v>
      </c>
      <c r="C97" s="176">
        <f t="shared" ca="1" si="19"/>
        <v>507.81995824363935</v>
      </c>
      <c r="D97" s="177">
        <f t="shared" ca="1" si="19"/>
        <v>162.5347723090228</v>
      </c>
      <c r="E97" s="177">
        <f t="shared" ca="1" si="19"/>
        <v>9.2664435315589362</v>
      </c>
      <c r="F97" s="178">
        <f t="shared" ca="1" si="19"/>
        <v>2.4288259157788645</v>
      </c>
      <c r="G97" s="179">
        <f t="shared" ca="1" si="16"/>
        <v>0</v>
      </c>
      <c r="H97" s="179">
        <f t="shared" ca="1" si="17"/>
        <v>547.48</v>
      </c>
      <c r="I97" s="180">
        <f t="shared" ca="1" si="20"/>
        <v>384.76</v>
      </c>
      <c r="J97" s="177">
        <f t="shared" ca="1" si="21"/>
        <v>157.91</v>
      </c>
      <c r="K97" s="177">
        <f t="shared" ca="1" si="22"/>
        <v>4.8099999999999996</v>
      </c>
      <c r="L97" s="177">
        <f t="shared" ca="1" si="23"/>
        <v>0</v>
      </c>
      <c r="M97" s="178">
        <f t="shared" ca="1" si="24"/>
        <v>547.4799999999999</v>
      </c>
      <c r="N97" s="176">
        <f t="shared" ca="1" si="25"/>
        <v>384.76000000000005</v>
      </c>
      <c r="O97" s="177">
        <f t="shared" ca="1" si="26"/>
        <v>157.91000000000003</v>
      </c>
      <c r="P97" s="177">
        <f t="shared" ca="1" si="27"/>
        <v>4.8100000000000005</v>
      </c>
      <c r="Q97" s="177">
        <f t="shared" ca="1" si="28"/>
        <v>0</v>
      </c>
      <c r="R97" s="178">
        <f t="shared" ca="1" si="29"/>
        <v>547.48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682.05</v>
      </c>
      <c r="C98" s="181">
        <f t="shared" ca="1" si="19"/>
        <v>507.81995824363935</v>
      </c>
      <c r="D98" s="182">
        <f t="shared" ca="1" si="19"/>
        <v>162.5347723090228</v>
      </c>
      <c r="E98" s="182">
        <f t="shared" ca="1" si="19"/>
        <v>9.2664435315589362</v>
      </c>
      <c r="F98" s="183">
        <f t="shared" ca="1" si="19"/>
        <v>2.4288259157788645</v>
      </c>
      <c r="G98" s="184">
        <f t="shared" ca="1" si="16"/>
        <v>0</v>
      </c>
      <c r="H98" s="184">
        <f t="shared" ca="1" si="17"/>
        <v>547.48</v>
      </c>
      <c r="I98" s="185">
        <f t="shared" ca="1" si="20"/>
        <v>384.76</v>
      </c>
      <c r="J98" s="182">
        <f t="shared" ca="1" si="21"/>
        <v>157.91</v>
      </c>
      <c r="K98" s="182">
        <f t="shared" ca="1" si="22"/>
        <v>4.8099999999999996</v>
      </c>
      <c r="L98" s="182">
        <f t="shared" ca="1" si="23"/>
        <v>0</v>
      </c>
      <c r="M98" s="183">
        <f t="shared" ca="1" si="24"/>
        <v>547.4799999999999</v>
      </c>
      <c r="N98" s="181">
        <f t="shared" ca="1" si="25"/>
        <v>384.76000000000005</v>
      </c>
      <c r="O98" s="182">
        <f t="shared" ca="1" si="26"/>
        <v>157.91000000000003</v>
      </c>
      <c r="P98" s="182">
        <f t="shared" ca="1" si="27"/>
        <v>4.8100000000000005</v>
      </c>
      <c r="Q98" s="182">
        <f t="shared" ca="1" si="28"/>
        <v>0</v>
      </c>
      <c r="R98" s="183">
        <f t="shared" ca="1" si="29"/>
        <v>547.48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16.496917500000023</v>
      </c>
      <c r="C99" s="57">
        <f t="shared" ref="C99:R99" ca="1" si="30">SUM(C3:C98)/4000</f>
        <v>12.282770993327123</v>
      </c>
      <c r="D99" s="55">
        <f t="shared" ca="1" si="30"/>
        <v>3.9312700383596968</v>
      </c>
      <c r="E99" s="55">
        <f t="shared" ca="1" si="30"/>
        <v>0.2241298357283725</v>
      </c>
      <c r="F99" s="56">
        <f t="shared" ca="1" si="30"/>
        <v>5.8746632584804531E-2</v>
      </c>
      <c r="G99" s="60">
        <f t="shared" ca="1" si="30"/>
        <v>0</v>
      </c>
      <c r="H99" s="60">
        <f t="shared" ca="1" si="30"/>
        <v>9.670235000000007</v>
      </c>
      <c r="I99" s="168">
        <f t="shared" ca="1" si="30"/>
        <v>6.729474999999999</v>
      </c>
      <c r="J99" s="55">
        <f t="shared" ca="1" si="30"/>
        <v>2.8402950000000016</v>
      </c>
      <c r="K99" s="55">
        <f t="shared" ca="1" si="30"/>
        <v>9.4027499999999972E-2</v>
      </c>
      <c r="L99" s="55">
        <f t="shared" ca="1" si="30"/>
        <v>6.4499999999999983E-3</v>
      </c>
      <c r="M99" s="56">
        <f t="shared" ca="1" si="30"/>
        <v>9.6702475000000128</v>
      </c>
      <c r="N99" s="57">
        <f t="shared" ca="1" si="30"/>
        <v>6.7294653917704705</v>
      </c>
      <c r="O99" s="55">
        <f t="shared" ca="1" si="30"/>
        <v>2.8402921458418762</v>
      </c>
      <c r="P99" s="55">
        <f t="shared" ca="1" si="30"/>
        <v>9.4027454480369574E-2</v>
      </c>
      <c r="Q99" s="55">
        <f t="shared" ca="1" si="30"/>
        <v>6.4500079072872226E-3</v>
      </c>
      <c r="R99" s="56">
        <f t="shared" ca="1" si="30"/>
        <v>9.670235000000007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7.0465116278981554E-3</v>
      </c>
      <c r="N3" s="25">
        <f>BRPL_EOD!N3-BRPL_ISGS_exbus!N3</f>
        <v>0</v>
      </c>
      <c r="O3" s="25">
        <f>BRPL_EOD!O3-BRPL_ISGS_exbus!O3</f>
        <v>-5.9879114595986493E-3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7.0465116278981554E-3</v>
      </c>
      <c r="N4" s="25">
        <f>BRPL_EOD!N4-BRPL_ISGS_exbus!N4</f>
        <v>0</v>
      </c>
      <c r="O4" s="25">
        <f>BRPL_EOD!O4-BRPL_ISGS_exbus!O4</f>
        <v>-5.9879114595986493E-3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-7.5197820129915272E-3</v>
      </c>
      <c r="L5" s="25">
        <f>BRPL_EOD!L5-BRPL_ISGS_exbus!L5</f>
        <v>0</v>
      </c>
      <c r="M5" s="25">
        <f>BRPL_EOD!M5-BRPL_ISGS_exbus!M5</f>
        <v>7.0465116278981554E-3</v>
      </c>
      <c r="N5" s="25">
        <f>BRPL_EOD!N5-BRPL_ISGS_exbus!N5</f>
        <v>0</v>
      </c>
      <c r="O5" s="25">
        <f>BRPL_EOD!O5-BRPL_ISGS_exbus!O5</f>
        <v>-5.9879114595986493E-3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7.0465116278981554E-3</v>
      </c>
      <c r="N6" s="25">
        <f>BRPL_EOD!N6-BRPL_ISGS_exbus!N6</f>
        <v>0</v>
      </c>
      <c r="O6" s="25">
        <f>BRPL_EOD!O6-BRPL_ISGS_exbus!O6</f>
        <v>-5.9879114595986493E-3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7.0465116278981554E-3</v>
      </c>
      <c r="N7" s="25">
        <f>BRPL_EOD!N7-BRPL_ISGS_exbus!N7</f>
        <v>0</v>
      </c>
      <c r="O7" s="25">
        <f>BRPL_EOD!O7-BRPL_ISGS_exbus!O7</f>
        <v>-5.9879114595986493E-3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7.0465116278981554E-3</v>
      </c>
      <c r="N8" s="25">
        <f>BRPL_EOD!N8-BRPL_ISGS_exbus!N8</f>
        <v>0</v>
      </c>
      <c r="O8" s="25">
        <f>BRPL_EOD!O8-BRPL_ISGS_exbus!O8</f>
        <v>-5.9879114595986493E-3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2.1542765787430085E-4</v>
      </c>
      <c r="M9" s="25">
        <f>BRPL_EOD!M9-BRPL_ISGS_exbus!M9</f>
        <v>7.0465116278981554E-3</v>
      </c>
      <c r="N9" s="25">
        <f>BRPL_EOD!N9-BRPL_ISGS_exbus!N9</f>
        <v>0</v>
      </c>
      <c r="O9" s="25">
        <f>BRPL_EOD!O9-BRPL_ISGS_exbus!O9</f>
        <v>-5.9879114595986493E-3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2.1542765787430085E-4</v>
      </c>
      <c r="M10" s="25">
        <f>BRPL_EOD!M10-BRPL_ISGS_exbus!M10</f>
        <v>7.0465116278981554E-3</v>
      </c>
      <c r="N10" s="25">
        <f>BRPL_EOD!N10-BRPL_ISGS_exbus!N10</f>
        <v>0</v>
      </c>
      <c r="O10" s="25">
        <f>BRPL_EOD!O10-BRPL_ISGS_exbus!O10</f>
        <v>-5.9879114595986493E-3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1.4830038102644494E-3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1.4830038102644494E-3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1.4830038102644494E-3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1.4830038102644494E-3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1.4830038102644494E-3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1.4830038102644494E-3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1.4830038102644494E-3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1.4830038102644494E-3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1.4830038102644494E-3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1.4830038102644494E-3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1.4830038102644494E-3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1.4830038102644494E-3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1.4830038102644494E-3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1.4830038102644494E-3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1.4830038102644494E-3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1.4830038102644494E-3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1.4830038102644494E-3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1.4830038102644494E-3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1.4830038102644494E-3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6.1988507748722554E-4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4.5805687203781531E-3</v>
      </c>
      <c r="S32" s="25">
        <f>BRPL_EOD!S32-BRPL_ISGS_exbus!S32</f>
        <v>-4.5594459407478638E-3</v>
      </c>
      <c r="T32" s="25">
        <f>BRPL_EOD!T32-BRPL_ISGS_exbus!T32</f>
        <v>0</v>
      </c>
      <c r="U32" s="25">
        <f>BRPL_EOD!U32-BRPL_ISGS_exbus!U32</f>
        <v>1.4830038102644494E-3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7.5066357000537209E-3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-5.3523035230345073E-3</v>
      </c>
      <c r="T33" s="25">
        <f>BRPL_EOD!T33-BRPL_ISGS_exbus!T33</f>
        <v>0</v>
      </c>
      <c r="U33" s="25">
        <f>BRPL_EOD!U33-BRPL_ISGS_exbus!U33</f>
        <v>1.4830038102644494E-3</v>
      </c>
      <c r="V33" s="25">
        <f>BRPL_EOD!V33-BRPL_ISGS_exbus!V33</f>
        <v>-5.0000000000016698E-3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7.5066357000537209E-3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3.8990825688074437E-3</v>
      </c>
      <c r="R34" s="25">
        <f>BRPL_EOD!R34-BRPL_ISGS_exbus!R34</f>
        <v>0</v>
      </c>
      <c r="S34" s="25">
        <f>BRPL_EOD!S34-BRPL_ISGS_exbus!S34</f>
        <v>3.9553990610334822E-3</v>
      </c>
      <c r="T34" s="25">
        <f>BRPL_EOD!T34-BRPL_ISGS_exbus!T34</f>
        <v>0</v>
      </c>
      <c r="U34" s="25">
        <f>BRPL_EOD!U34-BRPL_ISGS_exbus!U34</f>
        <v>1.4830038102644494E-3</v>
      </c>
      <c r="V34" s="25">
        <f>BRPL_EOD!V34-BRPL_ISGS_exbus!V34</f>
        <v>-5.2457551385165502E-3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-6.7987019504016644E-3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-4.4763513513510489E-3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-1.4829056007599206E-3</v>
      </c>
      <c r="V35" s="25">
        <f>BRPL_EOD!V35-BRPL_ISGS_exbus!V35</f>
        <v>0</v>
      </c>
      <c r="W35" s="25">
        <f>BRPL_EOD!W35-BRPL_ISGS_exbus!W35</f>
        <v>-6.076585059638262E-3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-4.4763513513510489E-3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-6.076585059638262E-3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-4.4763513513510489E-3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-6.076585059638262E-3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-4.4763513513510489E-3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-6.076585059638262E-3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4.5090417441286945E-3</v>
      </c>
      <c r="O39" s="25">
        <f>BRPL_EOD!O39-BRPL_ISGS_exbus!O39</f>
        <v>0</v>
      </c>
      <c r="P39" s="25">
        <f>BRPL_EOD!P39-BRPL_ISGS_exbus!P39</f>
        <v>2.3036425725564413E-3</v>
      </c>
      <c r="Q39" s="25">
        <f>BRPL_EOD!Q39-BRPL_ISGS_exbus!Q39</f>
        <v>-4.4763513513510489E-3</v>
      </c>
      <c r="R39" s="25">
        <f>BRPL_EOD!R39-BRPL_ISGS_exbus!R39</f>
        <v>0</v>
      </c>
      <c r="S39" s="25">
        <f>BRPL_EOD!S39-BRPL_ISGS_exbus!S39</f>
        <v>4.4513329200235319E-3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-6.076585059638262E-3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5.0954927425550522E-3</v>
      </c>
      <c r="O40" s="25">
        <f>BRPL_EOD!O40-BRPL_ISGS_exbus!O40</f>
        <v>0</v>
      </c>
      <c r="P40" s="25">
        <f>BRPL_EOD!P40-BRPL_ISGS_exbus!P40</f>
        <v>3.0625177338450271E-3</v>
      </c>
      <c r="Q40" s="25">
        <f>BRPL_EOD!Q40-BRPL_ISGS_exbus!Q40</f>
        <v>-4.4763513513510489E-3</v>
      </c>
      <c r="R40" s="25">
        <f>BRPL_EOD!R40-BRPL_ISGS_exbus!R40</f>
        <v>0</v>
      </c>
      <c r="S40" s="25">
        <f>BRPL_EOD!S40-BRPL_ISGS_exbus!S40</f>
        <v>4.4513329200235319E-3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-6.076585059638262E-3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5.0954927425550522E-3</v>
      </c>
      <c r="O41" s="25">
        <f>BRPL_EOD!O41-BRPL_ISGS_exbus!O41</f>
        <v>0</v>
      </c>
      <c r="P41" s="25">
        <f>BRPL_EOD!P41-BRPL_ISGS_exbus!P41</f>
        <v>3.0625177338450271E-3</v>
      </c>
      <c r="Q41" s="25">
        <f>BRPL_EOD!Q41-BRPL_ISGS_exbus!Q41</f>
        <v>-4.4763513513510489E-3</v>
      </c>
      <c r="R41" s="25">
        <f>BRPL_EOD!R41-BRPL_ISGS_exbus!R41</f>
        <v>0</v>
      </c>
      <c r="S41" s="25">
        <f>BRPL_EOD!S41-BRPL_ISGS_exbus!S41</f>
        <v>4.4513329200235319E-3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-6.076585059638262E-3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5.0954927425550522E-3</v>
      </c>
      <c r="O42" s="25">
        <f>BRPL_EOD!O42-BRPL_ISGS_exbus!O42</f>
        <v>0</v>
      </c>
      <c r="P42" s="25">
        <f>BRPL_EOD!P42-BRPL_ISGS_exbus!P42</f>
        <v>3.0625177338450271E-3</v>
      </c>
      <c r="Q42" s="25">
        <f>BRPL_EOD!Q42-BRPL_ISGS_exbus!Q42</f>
        <v>-4.4763513513510489E-3</v>
      </c>
      <c r="R42" s="25">
        <f>BRPL_EOD!R42-BRPL_ISGS_exbus!R42</f>
        <v>0</v>
      </c>
      <c r="S42" s="25">
        <f>BRPL_EOD!S42-BRPL_ISGS_exbus!S42</f>
        <v>4.4513329200235319E-3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-6.076585059638262E-3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5.0954927425550522E-3</v>
      </c>
      <c r="O43" s="25">
        <f>BRPL_EOD!O43-BRPL_ISGS_exbus!O43</f>
        <v>0</v>
      </c>
      <c r="P43" s="25">
        <f>BRPL_EOD!P43-BRPL_ISGS_exbus!P43</f>
        <v>3.0625177338450271E-3</v>
      </c>
      <c r="Q43" s="25">
        <f>BRPL_EOD!Q43-BRPL_ISGS_exbus!Q43</f>
        <v>-4.4763513513510489E-3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-6.076585059638262E-3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5.0954927425550522E-3</v>
      </c>
      <c r="O44" s="25">
        <f>BRPL_EOD!O44-BRPL_ISGS_exbus!O44</f>
        <v>0</v>
      </c>
      <c r="P44" s="25">
        <f>BRPL_EOD!P44-BRPL_ISGS_exbus!P44</f>
        <v>3.0625177338450271E-3</v>
      </c>
      <c r="Q44" s="25">
        <f>BRPL_EOD!Q44-BRPL_ISGS_exbus!Q44</f>
        <v>-4.4763513513510489E-3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-6.076585059638262E-3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5.0954927425550522E-3</v>
      </c>
      <c r="O45" s="25">
        <f>BRPL_EOD!O45-BRPL_ISGS_exbus!O45</f>
        <v>0</v>
      </c>
      <c r="P45" s="25">
        <f>BRPL_EOD!P45-BRPL_ISGS_exbus!P45</f>
        <v>3.0625177338450271E-3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-6.076585059638262E-3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5.0954927425550522E-3</v>
      </c>
      <c r="O46" s="25">
        <f>BRPL_EOD!O46-BRPL_ISGS_exbus!O46</f>
        <v>0</v>
      </c>
      <c r="P46" s="25">
        <f>BRPL_EOD!P46-BRPL_ISGS_exbus!P46</f>
        <v>3.0625177338450271E-3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-6.076585059638262E-3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5.0954927425550522E-3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5.0954927425550522E-3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3.6364762730727307E-3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3.6364762730727307E-3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3.6364762730727307E-3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3.6364762730727307E-3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3.6364762730727307E-3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3.6364762730727307E-3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3.6364762730727307E-3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3.6364762730727307E-3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3.6364762730727307E-3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3.6364762730727307E-3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3.6364762730727307E-3</v>
      </c>
      <c r="O59" s="25">
        <f>BRPL_EOD!O59-BRPL_ISGS_exbus!O59</f>
        <v>0</v>
      </c>
      <c r="P59" s="25">
        <f>BRPL_EOD!P59-BRPL_ISGS_exbus!P59</f>
        <v>2.2325280414143833E-3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3.6364762730727307E-3</v>
      </c>
      <c r="O60" s="25">
        <f>BRPL_EOD!O60-BRPL_ISGS_exbus!O60</f>
        <v>0</v>
      </c>
      <c r="P60" s="25">
        <f>BRPL_EOD!P60-BRPL_ISGS_exbus!P60</f>
        <v>2.2325280414143833E-3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3.6364762730727307E-3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3.6364762730727307E-3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3.1114173645718779E-3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3.1114173645718779E-3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-4.3924302788820313E-3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-2.9272737627472623E-4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4.3919315116625057E-3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-2.9272737627472623E-4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-2.9272737627472623E-4</v>
      </c>
      <c r="M67" s="25">
        <f>BRPL_EOD!M67-BRPL_ISGS_exbus!M67</f>
        <v>0</v>
      </c>
      <c r="N67" s="25">
        <f>BRPL_EOD!N67-BRPL_ISGS_exbus!N67</f>
        <v>3.6364762730727307E-3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7.5066357000537209E-3</v>
      </c>
      <c r="L68" s="25">
        <f>BRPL_EOD!L68-BRPL_ISGS_exbus!L68</f>
        <v>-2.9272737627472623E-4</v>
      </c>
      <c r="M68" s="25">
        <f>BRPL_EOD!M68-BRPL_ISGS_exbus!M68</f>
        <v>6.9592738564381307E-3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-6.076585059638262E-3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7.5066357000537209E-3</v>
      </c>
      <c r="L69" s="25">
        <f>BRPL_EOD!L69-BRPL_ISGS_exbus!L69</f>
        <v>-2.9272737627472623E-4</v>
      </c>
      <c r="M69" s="25">
        <f>BRPL_EOD!M69-BRPL_ISGS_exbus!M69</f>
        <v>0</v>
      </c>
      <c r="N69" s="25">
        <f>BRPL_EOD!N69-BRPL_ISGS_exbus!N69</f>
        <v>5.0954927425550522E-3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-4.4409695074287825E-3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7.5066357000537209E-3</v>
      </c>
      <c r="L70" s="25">
        <f>BRPL_EOD!L70-BRPL_ISGS_exbus!L70</f>
        <v>-2.9272737627472623E-4</v>
      </c>
      <c r="M70" s="25">
        <f>BRPL_EOD!M70-BRPL_ISGS_exbus!M70</f>
        <v>0</v>
      </c>
      <c r="N70" s="25">
        <f>BRPL_EOD!N70-BRPL_ISGS_exbus!N70</f>
        <v>4.5090417441286945E-3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-4.4409695074287825E-3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7.5066357000537209E-3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4.5090417441286945E-3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-4.4358578052552389E-3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-4.3925233644852568E-3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7.5066357000537209E-3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4.5090417441286945E-3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-4.4358578052552389E-3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-4.3925233644852568E-3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2.9901546474064844E-4</v>
      </c>
      <c r="M73" s="25">
        <f>BRPL_EOD!M73-BRPL_ISGS_exbus!M73</f>
        <v>0</v>
      </c>
      <c r="N73" s="25">
        <f>BRPL_EOD!N73-BRPL_ISGS_exbus!N73</f>
        <v>4.5090417441286945E-3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-3.5036910846111269E-3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4.5090417441286945E-3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4.5090417441286945E-3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4.5090417441286945E-3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-7.0595315248738189E-3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4.5090417441286945E-3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7.3547723766864692E-3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4.5090417441286945E-3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7.3547723766864692E-3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4.5090417441286945E-3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4.5090417441286945E-3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4.3476165228462094E-4</v>
      </c>
      <c r="M90" s="25">
        <f>BRPL_EOD!M90-BRPL_ISGS_exbus!M90</f>
        <v>0</v>
      </c>
      <c r="N90" s="25">
        <f>BRPL_EOD!N90-BRPL_ISGS_exbus!N90</f>
        <v>4.5090417441286945E-3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4.5090417441286945E-3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4.5805687203781531E-3</v>
      </c>
      <c r="S91" s="25">
        <f>BRPL_EOD!S91-BRPL_ISGS_exbus!S91</f>
        <v>-4.5594459407478638E-3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4.5090417441286945E-3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4.5805687203781531E-3</v>
      </c>
      <c r="S92" s="25">
        <f>BRPL_EOD!S92-BRPL_ISGS_exbus!S92</f>
        <v>-4.5594459407478638E-3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4.5090417441286945E-3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-7.4450610432563735E-3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4.5090417441286945E-3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4.5090417441286945E-3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4.5090417441286945E-3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9.6082295284460884E-6</v>
      </c>
      <c r="L99" s="25">
        <f>BRPL_EOD!L99-BRPL_ISGS_exbus!L99</f>
        <v>7.0383130990059328E-9</v>
      </c>
      <c r="M99" s="25">
        <f>BRPL_EOD!M99-BRPL_ISGS_exbus!M99</f>
        <v>1.5832841719909396E-5</v>
      </c>
      <c r="N99" s="25">
        <f>BRPL_EOD!N99-BRPL_ISGS_exbus!N99</f>
        <v>4.9349174847002075E-5</v>
      </c>
      <c r="O99" s="25">
        <f>BRPL_EOD!O99-BRPL_ISGS_exbus!O99</f>
        <v>-1.1975822919341184E-5</v>
      </c>
      <c r="P99" s="25">
        <f>BRPL_EOD!P99-BRPL_ISGS_exbus!P99</f>
        <v>7.0515806982474061E-6</v>
      </c>
      <c r="Q99" s="25">
        <f>BRPL_EOD!Q99-BRPL_ISGS_exbus!Q99</f>
        <v>-1.4654521392459818E-5</v>
      </c>
      <c r="R99" s="25">
        <f>BRPL_EOD!R99-BRPL_ISGS_exbus!R99</f>
        <v>3.4354265401881356E-6</v>
      </c>
      <c r="S99" s="25">
        <f>BRPL_EOD!S99-BRPL_ISGS_exbus!S99</f>
        <v>-1.9340042217708131E-7</v>
      </c>
      <c r="T99" s="25">
        <f>BRPL_EOD!T99-BRPL_ISGS_exbus!T99</f>
        <v>0</v>
      </c>
      <c r="U99" s="25">
        <f>BRPL_EOD!U99-BRPL_ISGS_exbus!U99</f>
        <v>7.7857945564030473E-6</v>
      </c>
      <c r="V99" s="25">
        <f>BRPL_EOD!V99-BRPL_ISGS_exbus!V99</f>
        <v>-2.5614387846317754E-6</v>
      </c>
      <c r="W99" s="25">
        <f>BRPL_EOD!W99-BRPL_ISGS_exbus!W99</f>
        <v>-2.3043270695799478E-5</v>
      </c>
      <c r="X99" s="25">
        <f>BRPL_EOD!X99-BRPL_ISGS_exbus!X99</f>
        <v>1.0979828779511536E-6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478</v>
      </c>
      <c r="D2" s="193" t="s">
        <v>479</v>
      </c>
      <c r="E2" s="192" t="s">
        <v>325</v>
      </c>
      <c r="F2" s="192" t="s">
        <v>478</v>
      </c>
      <c r="G2" s="193" t="s">
        <v>479</v>
      </c>
      <c r="H2" s="192" t="s">
        <v>325</v>
      </c>
      <c r="I2" s="192" t="s">
        <v>478</v>
      </c>
      <c r="J2" s="193" t="s">
        <v>479</v>
      </c>
      <c r="K2" s="192" t="s">
        <v>325</v>
      </c>
      <c r="L2" s="192" t="s">
        <v>478</v>
      </c>
      <c r="M2" s="193" t="s">
        <v>479</v>
      </c>
      <c r="N2" s="192" t="s">
        <v>325</v>
      </c>
      <c r="O2" s="192" t="s">
        <v>478</v>
      </c>
      <c r="P2" s="193" t="s">
        <v>479</v>
      </c>
      <c r="Q2" s="193" t="s">
        <v>480</v>
      </c>
    </row>
    <row r="3" spans="1:17">
      <c r="A3" s="34" t="s">
        <v>45</v>
      </c>
      <c r="B3" s="194">
        <f>PPCL_NG!I3+PPCL_Spot!I3+GT_NG!I3+GT_Spot!I3+Bawana_NG!I3+Bawana_RLNG!I3+Bawana_Spot!I3</f>
        <v>99.59</v>
      </c>
      <c r="C3" s="194">
        <f>PPCL_NG!P3+PPCL_Spot!P3+GT_NG!P3+GT_Spot!P3+Bawana_NG!P3+Bawana_RLNG!P3+Bawana_Spot!P3</f>
        <v>99.783500015920481</v>
      </c>
      <c r="D3" s="195">
        <f t="shared" ref="D3:D66" si="0">B3-C3</f>
        <v>-0.19350001592047761</v>
      </c>
      <c r="E3" s="194">
        <f>PPCL_NG!J3+PPCL_Spot!J3+GT_NG!J3+GT_Spot!J3+Bawana_NG!J3+Bawana_RLNG!J3+Bawana_Spot!J3</f>
        <v>56.64</v>
      </c>
      <c r="F3" s="194">
        <f>PPCL_NG!Q3+PPCL_Spot!Q3+GT_NG!Q3+GT_Spot!Q3+Bawana_NG!Q3+Bawana_RLNG!Q3+Bawana_Spot!Q3</f>
        <v>56.745901403028356</v>
      </c>
      <c r="G3" s="195">
        <f t="shared" ref="G3:G66" si="1">E3-F3</f>
        <v>-0.10590140302835493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4.9997713240338433</v>
      </c>
      <c r="J3" s="195">
        <f t="shared" ref="J3:J66" si="2">H3-I3</f>
        <v>2.286759661567217E-4</v>
      </c>
      <c r="K3" s="194">
        <f>PPCL_NG!L3+PPCL_Spot!L3+GT_NG!L3+GT_Spot!L3+Bawana_NG!L3+Bawana_RLNG!L3+Bawana_Spot!L3</f>
        <v>17.07</v>
      </c>
      <c r="L3" s="194">
        <f>PPCL_NG!S3+PPCL_Spot!S3+GT_NG!S3+GT_Spot!S3+Bawana_NG!S3+Bawana_RLNG!S3+Bawana_Spot!S3</f>
        <v>17.09284867150842</v>
      </c>
      <c r="M3" s="195">
        <f t="shared" ref="M3:M66" si="3">K3-L3</f>
        <v>-2.2848671508420182E-2</v>
      </c>
      <c r="N3" s="194">
        <f>PPCL_NG!M3+PPCL_Spot!M3+GT_NG!M3+GT_Spot!M3+Bawana_NG!M3+Bawana_RLNG!M3+Bawana_Spot!M3</f>
        <v>77.48</v>
      </c>
      <c r="O3" s="194">
        <f>PPCL_NG!T3+PPCL_Spot!T3+GT_NG!T3+GT_Spot!T3+Bawana_NG!T3+Bawana_RLNG!T3+Bawana_Spot!T3</f>
        <v>77.617978585508894</v>
      </c>
      <c r="P3" s="195">
        <f t="shared" ref="P3:P66" si="4">N3-O3</f>
        <v>-0.13797858550888975</v>
      </c>
      <c r="Q3" s="195">
        <f>D3+G3+J3+M3+P3</f>
        <v>-0.45999999999998575</v>
      </c>
    </row>
    <row r="4" spans="1:17">
      <c r="A4" s="34" t="s">
        <v>46</v>
      </c>
      <c r="B4" s="194">
        <f>PPCL_NG!I4+PPCL_Spot!I4+GT_NG!I4+GT_Spot!I4+Bawana_NG!I4+Bawana_RLNG!I4+Bawana_Spot!I4</f>
        <v>99.59</v>
      </c>
      <c r="C4" s="194">
        <f>PPCL_NG!P4+PPCL_Spot!P4+GT_NG!P4+GT_Spot!P4+Bawana_NG!P4+Bawana_RLNG!P4+Bawana_Spot!P4</f>
        <v>99.783500015920481</v>
      </c>
      <c r="D4" s="195">
        <f t="shared" si="0"/>
        <v>-0.19350001592047761</v>
      </c>
      <c r="E4" s="194">
        <f>PPCL_NG!J4+PPCL_Spot!J4+GT_NG!J4+GT_Spot!J4+Bawana_NG!J4+Bawana_RLNG!J4+Bawana_Spot!J4</f>
        <v>56.64</v>
      </c>
      <c r="F4" s="194">
        <f>PPCL_NG!Q4+PPCL_Spot!Q4+GT_NG!Q4+GT_Spot!Q4+Bawana_NG!Q4+Bawana_RLNG!Q4+Bawana_Spot!Q4</f>
        <v>56.745901403028356</v>
      </c>
      <c r="G4" s="195">
        <f t="shared" si="1"/>
        <v>-0.10590140302835493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4.9997713240338433</v>
      </c>
      <c r="J4" s="195">
        <f t="shared" si="2"/>
        <v>2.286759661567217E-4</v>
      </c>
      <c r="K4" s="194">
        <f>PPCL_NG!L4+PPCL_Spot!L4+GT_NG!L4+GT_Spot!L4+Bawana_NG!L4+Bawana_RLNG!L4+Bawana_Spot!L4</f>
        <v>17.07</v>
      </c>
      <c r="L4" s="194">
        <f>PPCL_NG!S4+PPCL_Spot!S4+GT_NG!S4+GT_Spot!S4+Bawana_NG!S4+Bawana_RLNG!S4+Bawana_Spot!S4</f>
        <v>17.09284867150842</v>
      </c>
      <c r="M4" s="195">
        <f t="shared" si="3"/>
        <v>-2.2848671508420182E-2</v>
      </c>
      <c r="N4" s="194">
        <f>PPCL_NG!M4+PPCL_Spot!M4+GT_NG!M4+GT_Spot!M4+Bawana_NG!M4+Bawana_RLNG!M4+Bawana_Spot!M4</f>
        <v>77.48</v>
      </c>
      <c r="O4" s="194">
        <f>PPCL_NG!T4+PPCL_Spot!T4+GT_NG!T4+GT_Spot!T4+Bawana_NG!T4+Bawana_RLNG!T4+Bawana_Spot!T4</f>
        <v>77.617978585508894</v>
      </c>
      <c r="P4" s="195">
        <f t="shared" si="4"/>
        <v>-0.13797858550888975</v>
      </c>
      <c r="Q4" s="195">
        <f t="shared" ref="Q4:Q67" si="5">D4+G4+J4+M4+P4</f>
        <v>-0.45999999999998575</v>
      </c>
    </row>
    <row r="5" spans="1:17">
      <c r="A5" s="34" t="s">
        <v>47</v>
      </c>
      <c r="B5" s="194">
        <f>PPCL_NG!I5+PPCL_Spot!I5+GT_NG!I5+GT_Spot!I5+Bawana_NG!I5+Bawana_RLNG!I5+Bawana_Spot!I5</f>
        <v>99.59</v>
      </c>
      <c r="C5" s="194">
        <f>PPCL_NG!P5+PPCL_Spot!P5+GT_NG!P5+GT_Spot!P5+Bawana_NG!P5+Bawana_RLNG!P5+Bawana_Spot!P5</f>
        <v>99.783500015920481</v>
      </c>
      <c r="D5" s="195">
        <f t="shared" si="0"/>
        <v>-0.19350001592047761</v>
      </c>
      <c r="E5" s="194">
        <f>PPCL_NG!J5+PPCL_Spot!J5+GT_NG!J5+GT_Spot!J5+Bawana_NG!J5+Bawana_RLNG!J5+Bawana_Spot!J5</f>
        <v>56.64</v>
      </c>
      <c r="F5" s="194">
        <f>PPCL_NG!Q5+PPCL_Spot!Q5+GT_NG!Q5+GT_Spot!Q5+Bawana_NG!Q5+Bawana_RLNG!Q5+Bawana_Spot!Q5</f>
        <v>56.745901403028356</v>
      </c>
      <c r="G5" s="195">
        <f t="shared" si="1"/>
        <v>-0.10590140302835493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4.9997713240338433</v>
      </c>
      <c r="J5" s="195">
        <f t="shared" si="2"/>
        <v>2.286759661567217E-4</v>
      </c>
      <c r="K5" s="194">
        <f>PPCL_NG!L5+PPCL_Spot!L5+GT_NG!L5+GT_Spot!L5+Bawana_NG!L5+Bawana_RLNG!L5+Bawana_Spot!L5</f>
        <v>17.07</v>
      </c>
      <c r="L5" s="194">
        <f>PPCL_NG!S5+PPCL_Spot!S5+GT_NG!S5+GT_Spot!S5+Bawana_NG!S5+Bawana_RLNG!S5+Bawana_Spot!S5</f>
        <v>17.09284867150842</v>
      </c>
      <c r="M5" s="195">
        <f t="shared" si="3"/>
        <v>-2.2848671508420182E-2</v>
      </c>
      <c r="N5" s="194">
        <f>PPCL_NG!M5+PPCL_Spot!M5+GT_NG!M5+GT_Spot!M5+Bawana_NG!M5+Bawana_RLNG!M5+Bawana_Spot!M5</f>
        <v>77.48</v>
      </c>
      <c r="O5" s="194">
        <f>PPCL_NG!T5+PPCL_Spot!T5+GT_NG!T5+GT_Spot!T5+Bawana_NG!T5+Bawana_RLNG!T5+Bawana_Spot!T5</f>
        <v>77.617978585508894</v>
      </c>
      <c r="P5" s="195">
        <f t="shared" si="4"/>
        <v>-0.13797858550888975</v>
      </c>
      <c r="Q5" s="195">
        <f t="shared" si="5"/>
        <v>-0.45999999999998575</v>
      </c>
    </row>
    <row r="6" spans="1:17">
      <c r="A6" s="34" t="s">
        <v>48</v>
      </c>
      <c r="B6" s="194">
        <f>PPCL_NG!I6+PPCL_Spot!I6+GT_NG!I6+GT_Spot!I6+Bawana_NG!I6+Bawana_RLNG!I6+Bawana_Spot!I6</f>
        <v>99.59</v>
      </c>
      <c r="C6" s="194">
        <f>PPCL_NG!P6+PPCL_Spot!P6+GT_NG!P6+GT_Spot!P6+Bawana_NG!P6+Bawana_RLNG!P6+Bawana_Spot!P6</f>
        <v>99.783500015920481</v>
      </c>
      <c r="D6" s="195">
        <f t="shared" si="0"/>
        <v>-0.19350001592047761</v>
      </c>
      <c r="E6" s="194">
        <f>PPCL_NG!J6+PPCL_Spot!J6+GT_NG!J6+GT_Spot!J6+Bawana_NG!J6+Bawana_RLNG!J6+Bawana_Spot!J6</f>
        <v>56.64</v>
      </c>
      <c r="F6" s="194">
        <f>PPCL_NG!Q6+PPCL_Spot!Q6+GT_NG!Q6+GT_Spot!Q6+Bawana_NG!Q6+Bawana_RLNG!Q6+Bawana_Spot!Q6</f>
        <v>56.745901403028356</v>
      </c>
      <c r="G6" s="195">
        <f t="shared" si="1"/>
        <v>-0.10590140302835493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4.9997713240338433</v>
      </c>
      <c r="J6" s="195">
        <f t="shared" si="2"/>
        <v>2.286759661567217E-4</v>
      </c>
      <c r="K6" s="194">
        <f>PPCL_NG!L6+PPCL_Spot!L6+GT_NG!L6+GT_Spot!L6+Bawana_NG!L6+Bawana_RLNG!L6+Bawana_Spot!L6</f>
        <v>17.07</v>
      </c>
      <c r="L6" s="194">
        <f>PPCL_NG!S6+PPCL_Spot!S6+GT_NG!S6+GT_Spot!S6+Bawana_NG!S6+Bawana_RLNG!S6+Bawana_Spot!S6</f>
        <v>17.09284867150842</v>
      </c>
      <c r="M6" s="195">
        <f t="shared" si="3"/>
        <v>-2.2848671508420182E-2</v>
      </c>
      <c r="N6" s="194">
        <f>PPCL_NG!M6+PPCL_Spot!M6+GT_NG!M6+GT_Spot!M6+Bawana_NG!M6+Bawana_RLNG!M6+Bawana_Spot!M6</f>
        <v>77.48</v>
      </c>
      <c r="O6" s="194">
        <f>PPCL_NG!T6+PPCL_Spot!T6+GT_NG!T6+GT_Spot!T6+Bawana_NG!T6+Bawana_RLNG!T6+Bawana_Spot!T6</f>
        <v>77.617978585508894</v>
      </c>
      <c r="P6" s="195">
        <f t="shared" si="4"/>
        <v>-0.13797858550888975</v>
      </c>
      <c r="Q6" s="195">
        <f t="shared" si="5"/>
        <v>-0.45999999999998575</v>
      </c>
    </row>
    <row r="7" spans="1:17">
      <c r="A7" s="34" t="s">
        <v>49</v>
      </c>
      <c r="B7" s="194">
        <f>PPCL_NG!I7+PPCL_Spot!I7+GT_NG!I7+GT_Spot!I7+Bawana_NG!I7+Bawana_RLNG!I7+Bawana_Spot!I7</f>
        <v>99.59</v>
      </c>
      <c r="C7" s="194">
        <f>PPCL_NG!P7+PPCL_Spot!P7+GT_NG!P7+GT_Spot!P7+Bawana_NG!P7+Bawana_RLNG!P7+Bawana_Spot!P7</f>
        <v>99.783500015920481</v>
      </c>
      <c r="D7" s="195">
        <f t="shared" si="0"/>
        <v>-0.19350001592047761</v>
      </c>
      <c r="E7" s="194">
        <f>PPCL_NG!J7+PPCL_Spot!J7+GT_NG!J7+GT_Spot!J7+Bawana_NG!J7+Bawana_RLNG!J7+Bawana_Spot!J7</f>
        <v>56.64</v>
      </c>
      <c r="F7" s="194">
        <f>PPCL_NG!Q7+PPCL_Spot!Q7+GT_NG!Q7+GT_Spot!Q7+Bawana_NG!Q7+Bawana_RLNG!Q7+Bawana_Spot!Q7</f>
        <v>56.745901403028356</v>
      </c>
      <c r="G7" s="195">
        <f t="shared" si="1"/>
        <v>-0.10590140302835493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4.9997713240338433</v>
      </c>
      <c r="J7" s="195">
        <f t="shared" si="2"/>
        <v>2.286759661567217E-4</v>
      </c>
      <c r="K7" s="194">
        <f>PPCL_NG!L7+PPCL_Spot!L7+GT_NG!L7+GT_Spot!L7+Bawana_NG!L7+Bawana_RLNG!L7+Bawana_Spot!L7</f>
        <v>17.07</v>
      </c>
      <c r="L7" s="194">
        <f>PPCL_NG!S7+PPCL_Spot!S7+GT_NG!S7+GT_Spot!S7+Bawana_NG!S7+Bawana_RLNG!S7+Bawana_Spot!S7</f>
        <v>17.09284867150842</v>
      </c>
      <c r="M7" s="195">
        <f t="shared" si="3"/>
        <v>-2.2848671508420182E-2</v>
      </c>
      <c r="N7" s="194">
        <f>PPCL_NG!M7+PPCL_Spot!M7+GT_NG!M7+GT_Spot!M7+Bawana_NG!M7+Bawana_RLNG!M7+Bawana_Spot!M7</f>
        <v>77.48</v>
      </c>
      <c r="O7" s="194">
        <f>PPCL_NG!T7+PPCL_Spot!T7+GT_NG!T7+GT_Spot!T7+Bawana_NG!T7+Bawana_RLNG!T7+Bawana_Spot!T7</f>
        <v>77.617978585508894</v>
      </c>
      <c r="P7" s="195">
        <f t="shared" si="4"/>
        <v>-0.13797858550888975</v>
      </c>
      <c r="Q7" s="195">
        <f t="shared" si="5"/>
        <v>-0.45999999999998575</v>
      </c>
    </row>
    <row r="8" spans="1:17">
      <c r="A8" s="34" t="s">
        <v>50</v>
      </c>
      <c r="B8" s="194">
        <f>PPCL_NG!I8+PPCL_Spot!I8+GT_NG!I8+GT_Spot!I8+Bawana_NG!I8+Bawana_RLNG!I8+Bawana_Spot!I8</f>
        <v>99.59</v>
      </c>
      <c r="C8" s="194">
        <f>PPCL_NG!P8+PPCL_Spot!P8+GT_NG!P8+GT_Spot!P8+Bawana_NG!P8+Bawana_RLNG!P8+Bawana_Spot!P8</f>
        <v>99.783500015920481</v>
      </c>
      <c r="D8" s="195">
        <f t="shared" si="0"/>
        <v>-0.19350001592047761</v>
      </c>
      <c r="E8" s="194">
        <f>PPCL_NG!J8+PPCL_Spot!J8+GT_NG!J8+GT_Spot!J8+Bawana_NG!J8+Bawana_RLNG!J8+Bawana_Spot!J8</f>
        <v>56.64</v>
      </c>
      <c r="F8" s="194">
        <f>PPCL_NG!Q8+PPCL_Spot!Q8+GT_NG!Q8+GT_Spot!Q8+Bawana_NG!Q8+Bawana_RLNG!Q8+Bawana_Spot!Q8</f>
        <v>56.745901403028356</v>
      </c>
      <c r="G8" s="195">
        <f t="shared" si="1"/>
        <v>-0.10590140302835493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4.9997713240338433</v>
      </c>
      <c r="J8" s="195">
        <f t="shared" si="2"/>
        <v>2.286759661567217E-4</v>
      </c>
      <c r="K8" s="194">
        <f>PPCL_NG!L8+PPCL_Spot!L8+GT_NG!L8+GT_Spot!L8+Bawana_NG!L8+Bawana_RLNG!L8+Bawana_Spot!L8</f>
        <v>17.07</v>
      </c>
      <c r="L8" s="194">
        <f>PPCL_NG!S8+PPCL_Spot!S8+GT_NG!S8+GT_Spot!S8+Bawana_NG!S8+Bawana_RLNG!S8+Bawana_Spot!S8</f>
        <v>17.09284867150842</v>
      </c>
      <c r="M8" s="195">
        <f t="shared" si="3"/>
        <v>-2.2848671508420182E-2</v>
      </c>
      <c r="N8" s="194">
        <f>PPCL_NG!M8+PPCL_Spot!M8+GT_NG!M8+GT_Spot!M8+Bawana_NG!M8+Bawana_RLNG!M8+Bawana_Spot!M8</f>
        <v>77.48</v>
      </c>
      <c r="O8" s="194">
        <f>PPCL_NG!T8+PPCL_Spot!T8+GT_NG!T8+GT_Spot!T8+Bawana_NG!T8+Bawana_RLNG!T8+Bawana_Spot!T8</f>
        <v>77.617978585508894</v>
      </c>
      <c r="P8" s="195">
        <f t="shared" si="4"/>
        <v>-0.13797858550888975</v>
      </c>
      <c r="Q8" s="195">
        <f t="shared" si="5"/>
        <v>-0.45999999999998575</v>
      </c>
    </row>
    <row r="9" spans="1:17">
      <c r="A9" s="34" t="s">
        <v>51</v>
      </c>
      <c r="B9" s="194">
        <f>PPCL_NG!I9+PPCL_Spot!I9+GT_NG!I9+GT_Spot!I9+Bawana_NG!I9+Bawana_RLNG!I9+Bawana_Spot!I9</f>
        <v>99.59</v>
      </c>
      <c r="C9" s="194">
        <f>PPCL_NG!P9+PPCL_Spot!P9+GT_NG!P9+GT_Spot!P9+Bawana_NG!P9+Bawana_RLNG!P9+Bawana_Spot!P9</f>
        <v>99.787341772151919</v>
      </c>
      <c r="D9" s="195">
        <f t="shared" si="0"/>
        <v>-0.19734177215191551</v>
      </c>
      <c r="E9" s="194">
        <f>PPCL_NG!J9+PPCL_Spot!J9+GT_NG!J9+GT_Spot!J9+Bawana_NG!J9+Bawana_RLNG!J9+Bawana_Spot!J9</f>
        <v>56.64</v>
      </c>
      <c r="F9" s="194">
        <f>PPCL_NG!Q9+PPCL_Spot!Q9+GT_NG!Q9+GT_Spot!Q9+Bawana_NG!Q9+Bawana_RLNG!Q9+Bawana_Spot!Q9</f>
        <v>56.748101265822797</v>
      </c>
      <c r="G9" s="195">
        <f t="shared" si="1"/>
        <v>-0.10810126582279622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5.0000000000000009</v>
      </c>
      <c r="J9" s="195">
        <f t="shared" si="2"/>
        <v>0</v>
      </c>
      <c r="K9" s="194">
        <f>PPCL_NG!L9+PPCL_Spot!L9+GT_NG!L9+GT_Spot!L9+Bawana_NG!L9+Bawana_RLNG!L9+Bawana_Spot!L9</f>
        <v>19.64</v>
      </c>
      <c r="L9" s="194">
        <f>PPCL_NG!S9+PPCL_Spot!S9+GT_NG!S9+GT_Spot!S9+Bawana_NG!S9+Bawana_RLNG!S9+Bawana_Spot!S9</f>
        <v>19.663544303797472</v>
      </c>
      <c r="M9" s="195">
        <f t="shared" si="3"/>
        <v>-2.3544303797471855E-2</v>
      </c>
      <c r="N9" s="194">
        <f>PPCL_NG!M9+PPCL_Spot!M9+GT_NG!M9+GT_Spot!M9+Bawana_NG!M9+Bawana_RLNG!M9+Bawana_Spot!M9</f>
        <v>77.48</v>
      </c>
      <c r="O9" s="194">
        <f>PPCL_NG!T9+PPCL_Spot!T9+GT_NG!T9+GT_Spot!T9+Bawana_NG!T9+Bawana_RLNG!T9+Bawana_Spot!T9</f>
        <v>77.621012658227869</v>
      </c>
      <c r="P9" s="195">
        <f t="shared" si="4"/>
        <v>-0.14101265822786502</v>
      </c>
      <c r="Q9" s="195">
        <f t="shared" si="5"/>
        <v>-0.4700000000000486</v>
      </c>
    </row>
    <row r="10" spans="1:17">
      <c r="A10" s="34" t="s">
        <v>52</v>
      </c>
      <c r="B10" s="194">
        <f>PPCL_NG!I10+PPCL_Spot!I10+GT_NG!I10+GT_Spot!I10+Bawana_NG!I10+Bawana_RLNG!I10+Bawana_Spot!I10</f>
        <v>99.59</v>
      </c>
      <c r="C10" s="194">
        <f>PPCL_NG!P10+PPCL_Spot!P10+GT_NG!P10+GT_Spot!P10+Bawana_NG!P10+Bawana_RLNG!P10+Bawana_Spot!P10</f>
        <v>99.787341772151919</v>
      </c>
      <c r="D10" s="195">
        <f t="shared" si="0"/>
        <v>-0.19734177215191551</v>
      </c>
      <c r="E10" s="194">
        <f>PPCL_NG!J10+PPCL_Spot!J10+GT_NG!J10+GT_Spot!J10+Bawana_NG!J10+Bawana_RLNG!J10+Bawana_Spot!J10</f>
        <v>56.64</v>
      </c>
      <c r="F10" s="194">
        <f>PPCL_NG!Q10+PPCL_Spot!Q10+GT_NG!Q10+GT_Spot!Q10+Bawana_NG!Q10+Bawana_RLNG!Q10+Bawana_Spot!Q10</f>
        <v>56.748101265822797</v>
      </c>
      <c r="G10" s="195">
        <f t="shared" si="1"/>
        <v>-0.10810126582279622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5.0000000000000009</v>
      </c>
      <c r="J10" s="195">
        <f t="shared" si="2"/>
        <v>0</v>
      </c>
      <c r="K10" s="194">
        <f>PPCL_NG!L10+PPCL_Spot!L10+GT_NG!L10+GT_Spot!L10+Bawana_NG!L10+Bawana_RLNG!L10+Bawana_Spot!L10</f>
        <v>19.64</v>
      </c>
      <c r="L10" s="194">
        <f>PPCL_NG!S10+PPCL_Spot!S10+GT_NG!S10+GT_Spot!S10+Bawana_NG!S10+Bawana_RLNG!S10+Bawana_Spot!S10</f>
        <v>19.663544303797472</v>
      </c>
      <c r="M10" s="195">
        <f t="shared" si="3"/>
        <v>-2.3544303797471855E-2</v>
      </c>
      <c r="N10" s="194">
        <f>PPCL_NG!M10+PPCL_Spot!M10+GT_NG!M10+GT_Spot!M10+Bawana_NG!M10+Bawana_RLNG!M10+Bawana_Spot!M10</f>
        <v>77.48</v>
      </c>
      <c r="O10" s="194">
        <f>PPCL_NG!T10+PPCL_Spot!T10+GT_NG!T10+GT_Spot!T10+Bawana_NG!T10+Bawana_RLNG!T10+Bawana_Spot!T10</f>
        <v>77.621012658227869</v>
      </c>
      <c r="P10" s="195">
        <f t="shared" si="4"/>
        <v>-0.14101265822786502</v>
      </c>
      <c r="Q10" s="195">
        <f t="shared" si="5"/>
        <v>-0.4700000000000486</v>
      </c>
    </row>
    <row r="11" spans="1:17">
      <c r="A11" s="34" t="s">
        <v>53</v>
      </c>
      <c r="B11" s="194">
        <f>PPCL_NG!I11+PPCL_Spot!I11+GT_NG!I11+GT_Spot!I11+Bawana_NG!I11+Bawana_RLNG!I11+Bawana_Spot!I11</f>
        <v>99.62</v>
      </c>
      <c r="C11" s="194">
        <f>PPCL_NG!P11+PPCL_Spot!P11+GT_NG!P11+GT_Spot!P11+Bawana_NG!P11+Bawana_RLNG!P11+Bawana_Spot!P11</f>
        <v>99.821231869832559</v>
      </c>
      <c r="D11" s="195">
        <f t="shared" si="0"/>
        <v>-0.20123186983255437</v>
      </c>
      <c r="E11" s="194">
        <f>PPCL_NG!J11+PPCL_Spot!J11+GT_NG!J11+GT_Spot!J11+Bawana_NG!J11+Bawana_RLNG!J11+Bawana_Spot!J11</f>
        <v>57.13</v>
      </c>
      <c r="F11" s="194">
        <f>PPCL_NG!Q11+PPCL_Spot!Q11+GT_NG!Q11+GT_Spot!Q11+Bawana_NG!Q11+Bawana_RLNG!Q11+Bawana_Spot!Q11</f>
        <v>57.240350698719411</v>
      </c>
      <c r="G11" s="195">
        <f t="shared" si="1"/>
        <v>-0.11035069871940806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21.54</v>
      </c>
      <c r="L11" s="194">
        <f>PPCL_NG!S11+PPCL_Spot!S11+GT_NG!S11+GT_Spot!S11+Bawana_NG!S11+Bawana_RLNG!S11+Bawana_Spot!S11</f>
        <v>21.564455372729459</v>
      </c>
      <c r="M11" s="195">
        <f t="shared" si="3"/>
        <v>-2.4455372729459413E-2</v>
      </c>
      <c r="N11" s="194">
        <f>PPCL_NG!M11+PPCL_Spot!M11+GT_NG!M11+GT_Spot!M11+Bawana_NG!M11+Bawana_RLNG!M11+Bawana_Spot!M11</f>
        <v>69.849999999999994</v>
      </c>
      <c r="O11" s="194">
        <f>PPCL_NG!T11+PPCL_Spot!T11+GT_NG!T11+GT_Spot!T11+Bawana_NG!T11+Bawana_RLNG!T11+Bawana_Spot!T11</f>
        <v>69.993730587953308</v>
      </c>
      <c r="P11" s="195">
        <f t="shared" si="4"/>
        <v>-0.14373058795331417</v>
      </c>
      <c r="Q11" s="195">
        <f t="shared" si="5"/>
        <v>-0.47999999999997733</v>
      </c>
    </row>
    <row r="12" spans="1:17">
      <c r="A12" s="34" t="s">
        <v>54</v>
      </c>
      <c r="B12" s="194">
        <f>PPCL_NG!I12+PPCL_Spot!I12+GT_NG!I12+GT_Spot!I12+Bawana_NG!I12+Bawana_RLNG!I12+Bawana_Spot!I12</f>
        <v>99.62</v>
      </c>
      <c r="C12" s="194">
        <f>PPCL_NG!P12+PPCL_Spot!P12+GT_NG!P12+GT_Spot!P12+Bawana_NG!P12+Bawana_RLNG!P12+Bawana_Spot!P12</f>
        <v>99.821231869832559</v>
      </c>
      <c r="D12" s="195">
        <f t="shared" si="0"/>
        <v>-0.20123186983255437</v>
      </c>
      <c r="E12" s="194">
        <f>PPCL_NG!J12+PPCL_Spot!J12+GT_NG!J12+GT_Spot!J12+Bawana_NG!J12+Bawana_RLNG!J12+Bawana_Spot!J12</f>
        <v>57.13</v>
      </c>
      <c r="F12" s="194">
        <f>PPCL_NG!Q12+PPCL_Spot!Q12+GT_NG!Q12+GT_Spot!Q12+Bawana_NG!Q12+Bawana_RLNG!Q12+Bawana_Spot!Q12</f>
        <v>57.240350698719411</v>
      </c>
      <c r="G12" s="195">
        <f t="shared" si="1"/>
        <v>-0.11035069871940806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21.54</v>
      </c>
      <c r="L12" s="194">
        <f>PPCL_NG!S12+PPCL_Spot!S12+GT_NG!S12+GT_Spot!S12+Bawana_NG!S12+Bawana_RLNG!S12+Bawana_Spot!S12</f>
        <v>21.564455372729459</v>
      </c>
      <c r="M12" s="195">
        <f t="shared" si="3"/>
        <v>-2.4455372729459413E-2</v>
      </c>
      <c r="N12" s="194">
        <f>PPCL_NG!M12+PPCL_Spot!M12+GT_NG!M12+GT_Spot!M12+Bawana_NG!M12+Bawana_RLNG!M12+Bawana_Spot!M12</f>
        <v>69.849999999999994</v>
      </c>
      <c r="O12" s="194">
        <f>PPCL_NG!T12+PPCL_Spot!T12+GT_NG!T12+GT_Spot!T12+Bawana_NG!T12+Bawana_RLNG!T12+Bawana_Spot!T12</f>
        <v>69.993730587953308</v>
      </c>
      <c r="P12" s="195">
        <f t="shared" si="4"/>
        <v>-0.14373058795331417</v>
      </c>
      <c r="Q12" s="195">
        <f t="shared" si="5"/>
        <v>-0.47999999999997733</v>
      </c>
    </row>
    <row r="13" spans="1:17">
      <c r="A13" s="34" t="s">
        <v>55</v>
      </c>
      <c r="B13" s="194">
        <f>PPCL_NG!I13+PPCL_Spot!I13+GT_NG!I13+GT_Spot!I13+Bawana_NG!I13+Bawana_RLNG!I13+Bawana_Spot!I13</f>
        <v>99.62</v>
      </c>
      <c r="C13" s="194">
        <f>PPCL_NG!P13+PPCL_Spot!P13+GT_NG!P13+GT_Spot!P13+Bawana_NG!P13+Bawana_RLNG!P13+Bawana_Spot!P13</f>
        <v>99.821231869832559</v>
      </c>
      <c r="D13" s="195">
        <f t="shared" si="0"/>
        <v>-0.20123186983255437</v>
      </c>
      <c r="E13" s="194">
        <f>PPCL_NG!J13+PPCL_Spot!J13+GT_NG!J13+GT_Spot!J13+Bawana_NG!J13+Bawana_RLNG!J13+Bawana_Spot!J13</f>
        <v>57.13</v>
      </c>
      <c r="F13" s="194">
        <f>PPCL_NG!Q13+PPCL_Spot!Q13+GT_NG!Q13+GT_Spot!Q13+Bawana_NG!Q13+Bawana_RLNG!Q13+Bawana_Spot!Q13</f>
        <v>57.240350698719411</v>
      </c>
      <c r="G13" s="195">
        <f t="shared" si="1"/>
        <v>-0.11035069871940806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21.54</v>
      </c>
      <c r="L13" s="194">
        <f>PPCL_NG!S13+PPCL_Spot!S13+GT_NG!S13+GT_Spot!S13+Bawana_NG!S13+Bawana_RLNG!S13+Bawana_Spot!S13</f>
        <v>21.564455372729459</v>
      </c>
      <c r="M13" s="195">
        <f t="shared" si="3"/>
        <v>-2.4455372729459413E-2</v>
      </c>
      <c r="N13" s="194">
        <f>PPCL_NG!M13+PPCL_Spot!M13+GT_NG!M13+GT_Spot!M13+Bawana_NG!M13+Bawana_RLNG!M13+Bawana_Spot!M13</f>
        <v>69.849999999999994</v>
      </c>
      <c r="O13" s="194">
        <f>PPCL_NG!T13+PPCL_Spot!T13+GT_NG!T13+GT_Spot!T13+Bawana_NG!T13+Bawana_RLNG!T13+Bawana_Spot!T13</f>
        <v>69.993730587953308</v>
      </c>
      <c r="P13" s="195">
        <f t="shared" si="4"/>
        <v>-0.14373058795331417</v>
      </c>
      <c r="Q13" s="195">
        <f t="shared" si="5"/>
        <v>-0.47999999999997733</v>
      </c>
    </row>
    <row r="14" spans="1:17">
      <c r="A14" s="34" t="s">
        <v>56</v>
      </c>
      <c r="B14" s="194">
        <f>PPCL_NG!I14+PPCL_Spot!I14+GT_NG!I14+GT_Spot!I14+Bawana_NG!I14+Bawana_RLNG!I14+Bawana_Spot!I14</f>
        <v>99.62</v>
      </c>
      <c r="C14" s="194">
        <f>PPCL_NG!P14+PPCL_Spot!P14+GT_NG!P14+GT_Spot!P14+Bawana_NG!P14+Bawana_RLNG!P14+Bawana_Spot!P14</f>
        <v>99.821231869832559</v>
      </c>
      <c r="D14" s="195">
        <f t="shared" si="0"/>
        <v>-0.20123186983255437</v>
      </c>
      <c r="E14" s="194">
        <f>PPCL_NG!J14+PPCL_Spot!J14+GT_NG!J14+GT_Spot!J14+Bawana_NG!J14+Bawana_RLNG!J14+Bawana_Spot!J14</f>
        <v>57.13</v>
      </c>
      <c r="F14" s="194">
        <f>PPCL_NG!Q14+PPCL_Spot!Q14+GT_NG!Q14+GT_Spot!Q14+Bawana_NG!Q14+Bawana_RLNG!Q14+Bawana_Spot!Q14</f>
        <v>57.240350698719411</v>
      </c>
      <c r="G14" s="195">
        <f t="shared" si="1"/>
        <v>-0.11035069871940806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21.54</v>
      </c>
      <c r="L14" s="194">
        <f>PPCL_NG!S14+PPCL_Spot!S14+GT_NG!S14+GT_Spot!S14+Bawana_NG!S14+Bawana_RLNG!S14+Bawana_Spot!S14</f>
        <v>21.564455372729459</v>
      </c>
      <c r="M14" s="195">
        <f t="shared" si="3"/>
        <v>-2.4455372729459413E-2</v>
      </c>
      <c r="N14" s="194">
        <f>PPCL_NG!M14+PPCL_Spot!M14+GT_NG!M14+GT_Spot!M14+Bawana_NG!M14+Bawana_RLNG!M14+Bawana_Spot!M14</f>
        <v>69.849999999999994</v>
      </c>
      <c r="O14" s="194">
        <f>PPCL_NG!T14+PPCL_Spot!T14+GT_NG!T14+GT_Spot!T14+Bawana_NG!T14+Bawana_RLNG!T14+Bawana_Spot!T14</f>
        <v>69.993730587953308</v>
      </c>
      <c r="P14" s="195">
        <f t="shared" si="4"/>
        <v>-0.14373058795331417</v>
      </c>
      <c r="Q14" s="195">
        <f t="shared" si="5"/>
        <v>-0.47999999999997733</v>
      </c>
    </row>
    <row r="15" spans="1:17">
      <c r="A15" s="34" t="s">
        <v>57</v>
      </c>
      <c r="B15" s="194">
        <f>PPCL_NG!I15+PPCL_Spot!I15+GT_NG!I15+GT_Spot!I15+Bawana_NG!I15+Bawana_RLNG!I15+Bawana_Spot!I15</f>
        <v>99.62</v>
      </c>
      <c r="C15" s="194">
        <f>PPCL_NG!P15+PPCL_Spot!P15+GT_NG!P15+GT_Spot!P15+Bawana_NG!P15+Bawana_RLNG!P15+Bawana_Spot!P15</f>
        <v>99.821231869832559</v>
      </c>
      <c r="D15" s="195">
        <f t="shared" si="0"/>
        <v>-0.20123186983255437</v>
      </c>
      <c r="E15" s="194">
        <f>PPCL_NG!J15+PPCL_Spot!J15+GT_NG!J15+GT_Spot!J15+Bawana_NG!J15+Bawana_RLNG!J15+Bawana_Spot!J15</f>
        <v>57.13</v>
      </c>
      <c r="F15" s="194">
        <f>PPCL_NG!Q15+PPCL_Spot!Q15+GT_NG!Q15+GT_Spot!Q15+Bawana_NG!Q15+Bawana_RLNG!Q15+Bawana_Spot!Q15</f>
        <v>57.240350698719411</v>
      </c>
      <c r="G15" s="195">
        <f t="shared" si="1"/>
        <v>-0.11035069871940806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21.54</v>
      </c>
      <c r="L15" s="194">
        <f>PPCL_NG!S15+PPCL_Spot!S15+GT_NG!S15+GT_Spot!S15+Bawana_NG!S15+Bawana_RLNG!S15+Bawana_Spot!S15</f>
        <v>21.564455372729459</v>
      </c>
      <c r="M15" s="195">
        <f t="shared" si="3"/>
        <v>-2.4455372729459413E-2</v>
      </c>
      <c r="N15" s="194">
        <f>PPCL_NG!M15+PPCL_Spot!M15+GT_NG!M15+GT_Spot!M15+Bawana_NG!M15+Bawana_RLNG!M15+Bawana_Spot!M15</f>
        <v>69.849999999999994</v>
      </c>
      <c r="O15" s="194">
        <f>PPCL_NG!T15+PPCL_Spot!T15+GT_NG!T15+GT_Spot!T15+Bawana_NG!T15+Bawana_RLNG!T15+Bawana_Spot!T15</f>
        <v>69.993730587953308</v>
      </c>
      <c r="P15" s="195">
        <f t="shared" si="4"/>
        <v>-0.14373058795331417</v>
      </c>
      <c r="Q15" s="195">
        <f t="shared" si="5"/>
        <v>-0.47999999999997733</v>
      </c>
    </row>
    <row r="16" spans="1:17">
      <c r="A16" s="34" t="s">
        <v>58</v>
      </c>
      <c r="B16" s="194">
        <f>PPCL_NG!I16+PPCL_Spot!I16+GT_NG!I16+GT_Spot!I16+Bawana_NG!I16+Bawana_RLNG!I16+Bawana_Spot!I16</f>
        <v>99.62</v>
      </c>
      <c r="C16" s="194">
        <f>PPCL_NG!P16+PPCL_Spot!P16+GT_NG!P16+GT_Spot!P16+Bawana_NG!P16+Bawana_RLNG!P16+Bawana_Spot!P16</f>
        <v>99.821231869832559</v>
      </c>
      <c r="D16" s="195">
        <f t="shared" si="0"/>
        <v>-0.20123186983255437</v>
      </c>
      <c r="E16" s="194">
        <f>PPCL_NG!J16+PPCL_Spot!J16+GT_NG!J16+GT_Spot!J16+Bawana_NG!J16+Bawana_RLNG!J16+Bawana_Spot!J16</f>
        <v>57.13</v>
      </c>
      <c r="F16" s="194">
        <f>PPCL_NG!Q16+PPCL_Spot!Q16+GT_NG!Q16+GT_Spot!Q16+Bawana_NG!Q16+Bawana_RLNG!Q16+Bawana_Spot!Q16</f>
        <v>57.240350698719411</v>
      </c>
      <c r="G16" s="195">
        <f t="shared" si="1"/>
        <v>-0.11035069871940806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21.54</v>
      </c>
      <c r="L16" s="194">
        <f>PPCL_NG!S16+PPCL_Spot!S16+GT_NG!S16+GT_Spot!S16+Bawana_NG!S16+Bawana_RLNG!S16+Bawana_Spot!S16</f>
        <v>21.564455372729459</v>
      </c>
      <c r="M16" s="195">
        <f t="shared" si="3"/>
        <v>-2.4455372729459413E-2</v>
      </c>
      <c r="N16" s="194">
        <f>PPCL_NG!M16+PPCL_Spot!M16+GT_NG!M16+GT_Spot!M16+Bawana_NG!M16+Bawana_RLNG!M16+Bawana_Spot!M16</f>
        <v>69.849999999999994</v>
      </c>
      <c r="O16" s="194">
        <f>PPCL_NG!T16+PPCL_Spot!T16+GT_NG!T16+GT_Spot!T16+Bawana_NG!T16+Bawana_RLNG!T16+Bawana_Spot!T16</f>
        <v>69.993730587953308</v>
      </c>
      <c r="P16" s="195">
        <f t="shared" si="4"/>
        <v>-0.14373058795331417</v>
      </c>
      <c r="Q16" s="195">
        <f t="shared" si="5"/>
        <v>-0.47999999999997733</v>
      </c>
    </row>
    <row r="17" spans="1:17">
      <c r="A17" s="34" t="s">
        <v>59</v>
      </c>
      <c r="B17" s="194">
        <f>PPCL_NG!I17+PPCL_Spot!I17+GT_NG!I17+GT_Spot!I17+Bawana_NG!I17+Bawana_RLNG!I17+Bawana_Spot!I17</f>
        <v>99.62</v>
      </c>
      <c r="C17" s="194">
        <f>PPCL_NG!P17+PPCL_Spot!P17+GT_NG!P17+GT_Spot!P17+Bawana_NG!P17+Bawana_RLNG!P17+Bawana_Spot!P17</f>
        <v>99.821231869832559</v>
      </c>
      <c r="D17" s="195">
        <f t="shared" si="0"/>
        <v>-0.20123186983255437</v>
      </c>
      <c r="E17" s="194">
        <f>PPCL_NG!J17+PPCL_Spot!J17+GT_NG!J17+GT_Spot!J17+Bawana_NG!J17+Bawana_RLNG!J17+Bawana_Spot!J17</f>
        <v>57.13</v>
      </c>
      <c r="F17" s="194">
        <f>PPCL_NG!Q17+PPCL_Spot!Q17+GT_NG!Q17+GT_Spot!Q17+Bawana_NG!Q17+Bawana_RLNG!Q17+Bawana_Spot!Q17</f>
        <v>57.240350698719411</v>
      </c>
      <c r="G17" s="195">
        <f t="shared" si="1"/>
        <v>-0.11035069871940806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21.54</v>
      </c>
      <c r="L17" s="194">
        <f>PPCL_NG!S17+PPCL_Spot!S17+GT_NG!S17+GT_Spot!S17+Bawana_NG!S17+Bawana_RLNG!S17+Bawana_Spot!S17</f>
        <v>21.564455372729459</v>
      </c>
      <c r="M17" s="195">
        <f t="shared" si="3"/>
        <v>-2.4455372729459413E-2</v>
      </c>
      <c r="N17" s="194">
        <f>PPCL_NG!M17+PPCL_Spot!M17+GT_NG!M17+GT_Spot!M17+Bawana_NG!M17+Bawana_RLNG!M17+Bawana_Spot!M17</f>
        <v>69.849999999999994</v>
      </c>
      <c r="O17" s="194">
        <f>PPCL_NG!T17+PPCL_Spot!T17+GT_NG!T17+GT_Spot!T17+Bawana_NG!T17+Bawana_RLNG!T17+Bawana_Spot!T17</f>
        <v>69.993730587953308</v>
      </c>
      <c r="P17" s="195">
        <f t="shared" si="4"/>
        <v>-0.14373058795331417</v>
      </c>
      <c r="Q17" s="195">
        <f t="shared" si="5"/>
        <v>-0.47999999999997733</v>
      </c>
    </row>
    <row r="18" spans="1:17">
      <c r="A18" s="34" t="s">
        <v>60</v>
      </c>
      <c r="B18" s="194">
        <f>PPCL_NG!I18+PPCL_Spot!I18+GT_NG!I18+GT_Spot!I18+Bawana_NG!I18+Bawana_RLNG!I18+Bawana_Spot!I18</f>
        <v>99.62</v>
      </c>
      <c r="C18" s="194">
        <f>PPCL_NG!P18+PPCL_Spot!P18+GT_NG!P18+GT_Spot!P18+Bawana_NG!P18+Bawana_RLNG!P18+Bawana_Spot!P18</f>
        <v>99.821231869832559</v>
      </c>
      <c r="D18" s="195">
        <f t="shared" si="0"/>
        <v>-0.20123186983255437</v>
      </c>
      <c r="E18" s="194">
        <f>PPCL_NG!J18+PPCL_Spot!J18+GT_NG!J18+GT_Spot!J18+Bawana_NG!J18+Bawana_RLNG!J18+Bawana_Spot!J18</f>
        <v>57.13</v>
      </c>
      <c r="F18" s="194">
        <f>PPCL_NG!Q18+PPCL_Spot!Q18+GT_NG!Q18+GT_Spot!Q18+Bawana_NG!Q18+Bawana_RLNG!Q18+Bawana_Spot!Q18</f>
        <v>57.240350698719411</v>
      </c>
      <c r="G18" s="195">
        <f t="shared" si="1"/>
        <v>-0.11035069871940806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21.54</v>
      </c>
      <c r="L18" s="194">
        <f>PPCL_NG!S18+PPCL_Spot!S18+GT_NG!S18+GT_Spot!S18+Bawana_NG!S18+Bawana_RLNG!S18+Bawana_Spot!S18</f>
        <v>21.564455372729459</v>
      </c>
      <c r="M18" s="195">
        <f t="shared" si="3"/>
        <v>-2.4455372729459413E-2</v>
      </c>
      <c r="N18" s="194">
        <f>PPCL_NG!M18+PPCL_Spot!M18+GT_NG!M18+GT_Spot!M18+Bawana_NG!M18+Bawana_RLNG!M18+Bawana_Spot!M18</f>
        <v>69.849999999999994</v>
      </c>
      <c r="O18" s="194">
        <f>PPCL_NG!T18+PPCL_Spot!T18+GT_NG!T18+GT_Spot!T18+Bawana_NG!T18+Bawana_RLNG!T18+Bawana_Spot!T18</f>
        <v>69.993730587953308</v>
      </c>
      <c r="P18" s="195">
        <f t="shared" si="4"/>
        <v>-0.14373058795331417</v>
      </c>
      <c r="Q18" s="195">
        <f t="shared" si="5"/>
        <v>-0.47999999999997733</v>
      </c>
    </row>
    <row r="19" spans="1:17">
      <c r="A19" s="34" t="s">
        <v>61</v>
      </c>
      <c r="B19" s="194">
        <f>PPCL_NG!I19+PPCL_Spot!I19+GT_NG!I19+GT_Spot!I19+Bawana_NG!I19+Bawana_RLNG!I19+Bawana_Spot!I19</f>
        <v>100.04</v>
      </c>
      <c r="C19" s="194">
        <f>PPCL_NG!P19+PPCL_Spot!P19+GT_NG!P19+GT_Spot!P19+Bawana_NG!P19+Bawana_RLNG!P19+Bawana_Spot!P19</f>
        <v>100.24123339692009</v>
      </c>
      <c r="D19" s="195">
        <f t="shared" si="0"/>
        <v>-0.20123339692008813</v>
      </c>
      <c r="E19" s="194">
        <f>PPCL_NG!J19+PPCL_Spot!J19+GT_NG!J19+GT_Spot!J19+Bawana_NG!J19+Bawana_RLNG!J19+Bawana_Spot!J19</f>
        <v>57.36</v>
      </c>
      <c r="F19" s="194">
        <f>PPCL_NG!Q19+PPCL_Spot!Q19+GT_NG!Q19+GT_Spot!Q19+Bawana_NG!Q19+Bawana_RLNG!Q19+Bawana_Spot!Q19</f>
        <v>57.470350665521849</v>
      </c>
      <c r="G19" s="195">
        <f t="shared" si="1"/>
        <v>-0.11035066552184958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21.59</v>
      </c>
      <c r="L19" s="194">
        <f>PPCL_NG!S19+PPCL_Spot!S19+GT_NG!S19+GT_Spot!S19+Bawana_NG!S19+Bawana_RLNG!S19+Bawana_Spot!S19</f>
        <v>21.614454210815023</v>
      </c>
      <c r="M19" s="195">
        <f t="shared" si="3"/>
        <v>-2.4454210815022748E-2</v>
      </c>
      <c r="N19" s="194">
        <f>PPCL_NG!M19+PPCL_Spot!M19+GT_NG!M19+GT_Spot!M19+Bawana_NG!M19+Bawana_RLNG!M19+Bawana_Spot!M19</f>
        <v>70.150000000000006</v>
      </c>
      <c r="O19" s="194">
        <f>PPCL_NG!T19+PPCL_Spot!T19+GT_NG!T19+GT_Spot!T19+Bawana_NG!T19+Bawana_RLNG!T19+Bawana_Spot!T19</f>
        <v>70.293730255977763</v>
      </c>
      <c r="P19" s="195">
        <f t="shared" si="4"/>
        <v>-0.14373025597775779</v>
      </c>
      <c r="Q19" s="195">
        <f t="shared" si="5"/>
        <v>-0.47999999999995957</v>
      </c>
    </row>
    <row r="20" spans="1:17">
      <c r="A20" s="34" t="s">
        <v>62</v>
      </c>
      <c r="B20" s="194">
        <f>PPCL_NG!I20+PPCL_Spot!I20+GT_NG!I20+GT_Spot!I20+Bawana_NG!I20+Bawana_RLNG!I20+Bawana_Spot!I20</f>
        <v>100.04</v>
      </c>
      <c r="C20" s="194">
        <f>PPCL_NG!P20+PPCL_Spot!P20+GT_NG!P20+GT_Spot!P20+Bawana_NG!P20+Bawana_RLNG!P20+Bawana_Spot!P20</f>
        <v>100.24123339692009</v>
      </c>
      <c r="D20" s="195">
        <f t="shared" si="0"/>
        <v>-0.20123339692008813</v>
      </c>
      <c r="E20" s="194">
        <f>PPCL_NG!J20+PPCL_Spot!J20+GT_NG!J20+GT_Spot!J20+Bawana_NG!J20+Bawana_RLNG!J20+Bawana_Spot!J20</f>
        <v>57.36</v>
      </c>
      <c r="F20" s="194">
        <f>PPCL_NG!Q20+PPCL_Spot!Q20+GT_NG!Q20+GT_Spot!Q20+Bawana_NG!Q20+Bawana_RLNG!Q20+Bawana_Spot!Q20</f>
        <v>57.470350665521849</v>
      </c>
      <c r="G20" s="195">
        <f t="shared" si="1"/>
        <v>-0.11035066552184958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21.59</v>
      </c>
      <c r="L20" s="194">
        <f>PPCL_NG!S20+PPCL_Spot!S20+GT_NG!S20+GT_Spot!S20+Bawana_NG!S20+Bawana_RLNG!S20+Bawana_Spot!S20</f>
        <v>21.614454210815023</v>
      </c>
      <c r="M20" s="195">
        <f t="shared" si="3"/>
        <v>-2.4454210815022748E-2</v>
      </c>
      <c r="N20" s="194">
        <f>PPCL_NG!M20+PPCL_Spot!M20+GT_NG!M20+GT_Spot!M20+Bawana_NG!M20+Bawana_RLNG!M20+Bawana_Spot!M20</f>
        <v>70.150000000000006</v>
      </c>
      <c r="O20" s="194">
        <f>PPCL_NG!T20+PPCL_Spot!T20+GT_NG!T20+GT_Spot!T20+Bawana_NG!T20+Bawana_RLNG!T20+Bawana_Spot!T20</f>
        <v>70.293730255977763</v>
      </c>
      <c r="P20" s="195">
        <f t="shared" si="4"/>
        <v>-0.14373025597775779</v>
      </c>
      <c r="Q20" s="195">
        <f t="shared" si="5"/>
        <v>-0.47999999999995957</v>
      </c>
    </row>
    <row r="21" spans="1:17">
      <c r="A21" s="34" t="s">
        <v>63</v>
      </c>
      <c r="B21" s="194">
        <f>PPCL_NG!I21+PPCL_Spot!I21+GT_NG!I21+GT_Spot!I21+Bawana_NG!I21+Bawana_RLNG!I21+Bawana_Spot!I21</f>
        <v>100.04</v>
      </c>
      <c r="C21" s="194">
        <f>PPCL_NG!P21+PPCL_Spot!P21+GT_NG!P21+GT_Spot!P21+Bawana_NG!P21+Bawana_RLNG!P21+Bawana_Spot!P21</f>
        <v>100.24123339692009</v>
      </c>
      <c r="D21" s="195">
        <f t="shared" si="0"/>
        <v>-0.20123339692008813</v>
      </c>
      <c r="E21" s="194">
        <f>PPCL_NG!J21+PPCL_Spot!J21+GT_NG!J21+GT_Spot!J21+Bawana_NG!J21+Bawana_RLNG!J21+Bawana_Spot!J21</f>
        <v>57.36</v>
      </c>
      <c r="F21" s="194">
        <f>PPCL_NG!Q21+PPCL_Spot!Q21+GT_NG!Q21+GT_Spot!Q21+Bawana_NG!Q21+Bawana_RLNG!Q21+Bawana_Spot!Q21</f>
        <v>57.470350665521849</v>
      </c>
      <c r="G21" s="195">
        <f t="shared" si="1"/>
        <v>-0.11035066552184958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21.59</v>
      </c>
      <c r="L21" s="194">
        <f>PPCL_NG!S21+PPCL_Spot!S21+GT_NG!S21+GT_Spot!S21+Bawana_NG!S21+Bawana_RLNG!S21+Bawana_Spot!S21</f>
        <v>21.614454210815023</v>
      </c>
      <c r="M21" s="195">
        <f t="shared" si="3"/>
        <v>-2.4454210815022748E-2</v>
      </c>
      <c r="N21" s="194">
        <f>PPCL_NG!M21+PPCL_Spot!M21+GT_NG!M21+GT_Spot!M21+Bawana_NG!M21+Bawana_RLNG!M21+Bawana_Spot!M21</f>
        <v>70.150000000000006</v>
      </c>
      <c r="O21" s="194">
        <f>PPCL_NG!T21+PPCL_Spot!T21+GT_NG!T21+GT_Spot!T21+Bawana_NG!T21+Bawana_RLNG!T21+Bawana_Spot!T21</f>
        <v>70.293730255977763</v>
      </c>
      <c r="P21" s="195">
        <f t="shared" si="4"/>
        <v>-0.14373025597775779</v>
      </c>
      <c r="Q21" s="195">
        <f t="shared" si="5"/>
        <v>-0.47999999999995957</v>
      </c>
    </row>
    <row r="22" spans="1:17">
      <c r="A22" s="34" t="s">
        <v>64</v>
      </c>
      <c r="B22" s="194">
        <f>PPCL_NG!I22+PPCL_Spot!I22+GT_NG!I22+GT_Spot!I22+Bawana_NG!I22+Bawana_RLNG!I22+Bawana_Spot!I22</f>
        <v>100.04</v>
      </c>
      <c r="C22" s="194">
        <f>PPCL_NG!P22+PPCL_Spot!P22+GT_NG!P22+GT_Spot!P22+Bawana_NG!P22+Bawana_RLNG!P22+Bawana_Spot!P22</f>
        <v>100.24123339692009</v>
      </c>
      <c r="D22" s="195">
        <f t="shared" si="0"/>
        <v>-0.20123339692008813</v>
      </c>
      <c r="E22" s="194">
        <f>PPCL_NG!J22+PPCL_Spot!J22+GT_NG!J22+GT_Spot!J22+Bawana_NG!J22+Bawana_RLNG!J22+Bawana_Spot!J22</f>
        <v>57.36</v>
      </c>
      <c r="F22" s="194">
        <f>PPCL_NG!Q22+PPCL_Spot!Q22+GT_NG!Q22+GT_Spot!Q22+Bawana_NG!Q22+Bawana_RLNG!Q22+Bawana_Spot!Q22</f>
        <v>57.470350665521849</v>
      </c>
      <c r="G22" s="195">
        <f t="shared" si="1"/>
        <v>-0.11035066552184958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21.59</v>
      </c>
      <c r="L22" s="194">
        <f>PPCL_NG!S22+PPCL_Spot!S22+GT_NG!S22+GT_Spot!S22+Bawana_NG!S22+Bawana_RLNG!S22+Bawana_Spot!S22</f>
        <v>21.614454210815023</v>
      </c>
      <c r="M22" s="195">
        <f t="shared" si="3"/>
        <v>-2.4454210815022748E-2</v>
      </c>
      <c r="N22" s="194">
        <f>PPCL_NG!M22+PPCL_Spot!M22+GT_NG!M22+GT_Spot!M22+Bawana_NG!M22+Bawana_RLNG!M22+Bawana_Spot!M22</f>
        <v>70.150000000000006</v>
      </c>
      <c r="O22" s="194">
        <f>PPCL_NG!T22+PPCL_Spot!T22+GT_NG!T22+GT_Spot!T22+Bawana_NG!T22+Bawana_RLNG!T22+Bawana_Spot!T22</f>
        <v>70.293730255977763</v>
      </c>
      <c r="P22" s="195">
        <f t="shared" si="4"/>
        <v>-0.14373025597775779</v>
      </c>
      <c r="Q22" s="195">
        <f t="shared" si="5"/>
        <v>-0.47999999999995957</v>
      </c>
    </row>
    <row r="23" spans="1:17">
      <c r="A23" s="34" t="s">
        <v>65</v>
      </c>
      <c r="B23" s="194">
        <f>PPCL_NG!I23+PPCL_Spot!I23+GT_NG!I23+GT_Spot!I23+Bawana_NG!I23+Bawana_RLNG!I23+Bawana_Spot!I23</f>
        <v>100.04</v>
      </c>
      <c r="C23" s="194">
        <f>PPCL_NG!P23+PPCL_Spot!P23+GT_NG!P23+GT_Spot!P23+Bawana_NG!P23+Bawana_RLNG!P23+Bawana_Spot!P23</f>
        <v>100.24123339692009</v>
      </c>
      <c r="D23" s="195">
        <f t="shared" si="0"/>
        <v>-0.20123339692008813</v>
      </c>
      <c r="E23" s="194">
        <f>PPCL_NG!J23+PPCL_Spot!J23+GT_NG!J23+GT_Spot!J23+Bawana_NG!J23+Bawana_RLNG!J23+Bawana_Spot!J23</f>
        <v>57.36</v>
      </c>
      <c r="F23" s="194">
        <f>PPCL_NG!Q23+PPCL_Spot!Q23+GT_NG!Q23+GT_Spot!Q23+Bawana_NG!Q23+Bawana_RLNG!Q23+Bawana_Spot!Q23</f>
        <v>57.470350665521849</v>
      </c>
      <c r="G23" s="195">
        <f t="shared" si="1"/>
        <v>-0.11035066552184958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21.59</v>
      </c>
      <c r="L23" s="194">
        <f>PPCL_NG!S23+PPCL_Spot!S23+GT_NG!S23+GT_Spot!S23+Bawana_NG!S23+Bawana_RLNG!S23+Bawana_Spot!S23</f>
        <v>21.614454210815023</v>
      </c>
      <c r="M23" s="195">
        <f t="shared" si="3"/>
        <v>-2.4454210815022748E-2</v>
      </c>
      <c r="N23" s="194">
        <f>PPCL_NG!M23+PPCL_Spot!M23+GT_NG!M23+GT_Spot!M23+Bawana_NG!M23+Bawana_RLNG!M23+Bawana_Spot!M23</f>
        <v>70.150000000000006</v>
      </c>
      <c r="O23" s="194">
        <f>PPCL_NG!T23+PPCL_Spot!T23+GT_NG!T23+GT_Spot!T23+Bawana_NG!T23+Bawana_RLNG!T23+Bawana_Spot!T23</f>
        <v>70.293730255977763</v>
      </c>
      <c r="P23" s="195">
        <f t="shared" si="4"/>
        <v>-0.14373025597775779</v>
      </c>
      <c r="Q23" s="195">
        <f t="shared" si="5"/>
        <v>-0.47999999999995957</v>
      </c>
    </row>
    <row r="24" spans="1:17">
      <c r="A24" s="34" t="s">
        <v>66</v>
      </c>
      <c r="B24" s="194">
        <f>PPCL_NG!I24+PPCL_Spot!I24+GT_NG!I24+GT_Spot!I24+Bawana_NG!I24+Bawana_RLNG!I24+Bawana_Spot!I24</f>
        <v>100.04</v>
      </c>
      <c r="C24" s="194">
        <f>PPCL_NG!P24+PPCL_Spot!P24+GT_NG!P24+GT_Spot!P24+Bawana_NG!P24+Bawana_RLNG!P24+Bawana_Spot!P24</f>
        <v>100.24123339692009</v>
      </c>
      <c r="D24" s="195">
        <f t="shared" si="0"/>
        <v>-0.20123339692008813</v>
      </c>
      <c r="E24" s="194">
        <f>PPCL_NG!J24+PPCL_Spot!J24+GT_NG!J24+GT_Spot!J24+Bawana_NG!J24+Bawana_RLNG!J24+Bawana_Spot!J24</f>
        <v>57.36</v>
      </c>
      <c r="F24" s="194">
        <f>PPCL_NG!Q24+PPCL_Spot!Q24+GT_NG!Q24+GT_Spot!Q24+Bawana_NG!Q24+Bawana_RLNG!Q24+Bawana_Spot!Q24</f>
        <v>57.470350665521849</v>
      </c>
      <c r="G24" s="195">
        <f t="shared" si="1"/>
        <v>-0.11035066552184958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21.59</v>
      </c>
      <c r="L24" s="194">
        <f>PPCL_NG!S24+PPCL_Spot!S24+GT_NG!S24+GT_Spot!S24+Bawana_NG!S24+Bawana_RLNG!S24+Bawana_Spot!S24</f>
        <v>21.614454210815023</v>
      </c>
      <c r="M24" s="195">
        <f t="shared" si="3"/>
        <v>-2.4454210815022748E-2</v>
      </c>
      <c r="N24" s="194">
        <f>PPCL_NG!M24+PPCL_Spot!M24+GT_NG!M24+GT_Spot!M24+Bawana_NG!M24+Bawana_RLNG!M24+Bawana_Spot!M24</f>
        <v>70.150000000000006</v>
      </c>
      <c r="O24" s="194">
        <f>PPCL_NG!T24+PPCL_Spot!T24+GT_NG!T24+GT_Spot!T24+Bawana_NG!T24+Bawana_RLNG!T24+Bawana_Spot!T24</f>
        <v>70.293730255977763</v>
      </c>
      <c r="P24" s="195">
        <f t="shared" si="4"/>
        <v>-0.14373025597775779</v>
      </c>
      <c r="Q24" s="195">
        <f t="shared" si="5"/>
        <v>-0.47999999999995957</v>
      </c>
    </row>
    <row r="25" spans="1:17">
      <c r="A25" s="34" t="s">
        <v>67</v>
      </c>
      <c r="B25" s="194">
        <f>PPCL_NG!I25+PPCL_Spot!I25+GT_NG!I25+GT_Spot!I25+Bawana_NG!I25+Bawana_RLNG!I25+Bawana_Spot!I25</f>
        <v>100.04</v>
      </c>
      <c r="C25" s="194">
        <f>PPCL_NG!P25+PPCL_Spot!P25+GT_NG!P25+GT_Spot!P25+Bawana_NG!P25+Bawana_RLNG!P25+Bawana_Spot!P25</f>
        <v>100.24123339692009</v>
      </c>
      <c r="D25" s="195">
        <f t="shared" si="0"/>
        <v>-0.20123339692008813</v>
      </c>
      <c r="E25" s="194">
        <f>PPCL_NG!J25+PPCL_Spot!J25+GT_NG!J25+GT_Spot!J25+Bawana_NG!J25+Bawana_RLNG!J25+Bawana_Spot!J25</f>
        <v>57.36</v>
      </c>
      <c r="F25" s="194">
        <f>PPCL_NG!Q25+PPCL_Spot!Q25+GT_NG!Q25+GT_Spot!Q25+Bawana_NG!Q25+Bawana_RLNG!Q25+Bawana_Spot!Q25</f>
        <v>57.470350665521849</v>
      </c>
      <c r="G25" s="195">
        <f t="shared" si="1"/>
        <v>-0.11035066552184958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21.59</v>
      </c>
      <c r="L25" s="194">
        <f>PPCL_NG!S25+PPCL_Spot!S25+GT_NG!S25+GT_Spot!S25+Bawana_NG!S25+Bawana_RLNG!S25+Bawana_Spot!S25</f>
        <v>21.614454210815023</v>
      </c>
      <c r="M25" s="195">
        <f t="shared" si="3"/>
        <v>-2.4454210815022748E-2</v>
      </c>
      <c r="N25" s="194">
        <f>PPCL_NG!M25+PPCL_Spot!M25+GT_NG!M25+GT_Spot!M25+Bawana_NG!M25+Bawana_RLNG!M25+Bawana_Spot!M25</f>
        <v>70.150000000000006</v>
      </c>
      <c r="O25" s="194">
        <f>PPCL_NG!T25+PPCL_Spot!T25+GT_NG!T25+GT_Spot!T25+Bawana_NG!T25+Bawana_RLNG!T25+Bawana_Spot!T25</f>
        <v>70.293730255977763</v>
      </c>
      <c r="P25" s="195">
        <f t="shared" si="4"/>
        <v>-0.14373025597775779</v>
      </c>
      <c r="Q25" s="195">
        <f t="shared" si="5"/>
        <v>-0.47999999999995957</v>
      </c>
    </row>
    <row r="26" spans="1:17">
      <c r="A26" s="34" t="s">
        <v>68</v>
      </c>
      <c r="B26" s="194">
        <f>PPCL_NG!I26+PPCL_Spot!I26+GT_NG!I26+GT_Spot!I26+Bawana_NG!I26+Bawana_RLNG!I26+Bawana_Spot!I26</f>
        <v>100.04</v>
      </c>
      <c r="C26" s="194">
        <f>PPCL_NG!P26+PPCL_Spot!P26+GT_NG!P26+GT_Spot!P26+Bawana_NG!P26+Bawana_RLNG!P26+Bawana_Spot!P26</f>
        <v>100.24123339692009</v>
      </c>
      <c r="D26" s="195">
        <f t="shared" si="0"/>
        <v>-0.20123339692008813</v>
      </c>
      <c r="E26" s="194">
        <f>PPCL_NG!J26+PPCL_Spot!J26+GT_NG!J26+GT_Spot!J26+Bawana_NG!J26+Bawana_RLNG!J26+Bawana_Spot!J26</f>
        <v>57.36</v>
      </c>
      <c r="F26" s="194">
        <f>PPCL_NG!Q26+PPCL_Spot!Q26+GT_NG!Q26+GT_Spot!Q26+Bawana_NG!Q26+Bawana_RLNG!Q26+Bawana_Spot!Q26</f>
        <v>57.470350665521849</v>
      </c>
      <c r="G26" s="195">
        <f t="shared" si="1"/>
        <v>-0.11035066552184958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21.59</v>
      </c>
      <c r="L26" s="194">
        <f>PPCL_NG!S26+PPCL_Spot!S26+GT_NG!S26+GT_Spot!S26+Bawana_NG!S26+Bawana_RLNG!S26+Bawana_Spot!S26</f>
        <v>21.614454210815023</v>
      </c>
      <c r="M26" s="195">
        <f t="shared" si="3"/>
        <v>-2.4454210815022748E-2</v>
      </c>
      <c r="N26" s="194">
        <f>PPCL_NG!M26+PPCL_Spot!M26+GT_NG!M26+GT_Spot!M26+Bawana_NG!M26+Bawana_RLNG!M26+Bawana_Spot!M26</f>
        <v>70.150000000000006</v>
      </c>
      <c r="O26" s="194">
        <f>PPCL_NG!T26+PPCL_Spot!T26+GT_NG!T26+GT_Spot!T26+Bawana_NG!T26+Bawana_RLNG!T26+Bawana_Spot!T26</f>
        <v>70.293730255977763</v>
      </c>
      <c r="P26" s="195">
        <f t="shared" si="4"/>
        <v>-0.14373025597775779</v>
      </c>
      <c r="Q26" s="195">
        <f t="shared" si="5"/>
        <v>-0.47999999999995957</v>
      </c>
    </row>
    <row r="27" spans="1:17">
      <c r="A27" s="34" t="s">
        <v>69</v>
      </c>
      <c r="B27" s="194">
        <f>PPCL_NG!I27+PPCL_Spot!I27+GT_NG!I27+GT_Spot!I27+Bawana_NG!I27+Bawana_RLNG!I27+Bawana_Spot!I27</f>
        <v>100.01</v>
      </c>
      <c r="C27" s="194">
        <f>PPCL_NG!P27+PPCL_Spot!P27+GT_NG!P27+GT_Spot!P27+Bawana_NG!P27+Bawana_RLNG!P27+Bawana_Spot!P27</f>
        <v>100.20734329923945</v>
      </c>
      <c r="D27" s="195">
        <f t="shared" si="0"/>
        <v>-0.19734329923944927</v>
      </c>
      <c r="E27" s="194">
        <f>PPCL_NG!J27+PPCL_Spot!J27+GT_NG!J27+GT_Spot!J27+Bawana_NG!J27+Bawana_RLNG!J27+Bawana_Spot!J27</f>
        <v>56.870000000000005</v>
      </c>
      <c r="F27" s="194">
        <f>PPCL_NG!Q27+PPCL_Spot!Q27+GT_NG!Q27+GT_Spot!Q27+Bawana_NG!Q27+Bawana_RLNG!Q27+Bawana_Spot!Q27</f>
        <v>56.978101232625235</v>
      </c>
      <c r="G27" s="195">
        <f t="shared" si="1"/>
        <v>-0.10810123262523064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5.0000000000000009</v>
      </c>
      <c r="J27" s="195">
        <f t="shared" si="2"/>
        <v>0</v>
      </c>
      <c r="K27" s="194">
        <f>PPCL_NG!L27+PPCL_Spot!L27+GT_NG!L27+GT_Spot!L27+Bawana_NG!L27+Bawana_RLNG!L27+Bawana_Spot!L27</f>
        <v>21.03</v>
      </c>
      <c r="L27" s="194">
        <f>PPCL_NG!S27+PPCL_Spot!S27+GT_NG!S27+GT_Spot!S27+Bawana_NG!S27+Bawana_RLNG!S27+Bawana_Spot!S27</f>
        <v>21.053543141883036</v>
      </c>
      <c r="M27" s="195">
        <f t="shared" si="3"/>
        <v>-2.354314188303519E-2</v>
      </c>
      <c r="N27" s="194">
        <f>PPCL_NG!M27+PPCL_Spot!M27+GT_NG!M27+GT_Spot!M27+Bawana_NG!M27+Bawana_RLNG!M27+Bawana_Spot!M27</f>
        <v>68.489999999999995</v>
      </c>
      <c r="O27" s="194">
        <f>PPCL_NG!T27+PPCL_Spot!T27+GT_NG!T27+GT_Spot!T27+Bawana_NG!T27+Bawana_RLNG!T27+Bawana_Spot!T27</f>
        <v>68.631012326252304</v>
      </c>
      <c r="P27" s="195">
        <f t="shared" si="4"/>
        <v>-0.14101232625230864</v>
      </c>
      <c r="Q27" s="195">
        <f t="shared" si="5"/>
        <v>-0.47000000000002373</v>
      </c>
    </row>
    <row r="28" spans="1:17">
      <c r="A28" s="34" t="s">
        <v>70</v>
      </c>
      <c r="B28" s="194">
        <f>PPCL_NG!I28+PPCL_Spot!I28+GT_NG!I28+GT_Spot!I28+Bawana_NG!I28+Bawana_RLNG!I28+Bawana_Spot!I28</f>
        <v>100.01</v>
      </c>
      <c r="C28" s="194">
        <f>PPCL_NG!P28+PPCL_Spot!P28+GT_NG!P28+GT_Spot!P28+Bawana_NG!P28+Bawana_RLNG!P28+Bawana_Spot!P28</f>
        <v>100.20734329923945</v>
      </c>
      <c r="D28" s="195">
        <f t="shared" si="0"/>
        <v>-0.19734329923944927</v>
      </c>
      <c r="E28" s="194">
        <f>PPCL_NG!J28+PPCL_Spot!J28+GT_NG!J28+GT_Spot!J28+Bawana_NG!J28+Bawana_RLNG!J28+Bawana_Spot!J28</f>
        <v>56.870000000000005</v>
      </c>
      <c r="F28" s="194">
        <f>PPCL_NG!Q28+PPCL_Spot!Q28+GT_NG!Q28+GT_Spot!Q28+Bawana_NG!Q28+Bawana_RLNG!Q28+Bawana_Spot!Q28</f>
        <v>56.978101232625235</v>
      </c>
      <c r="G28" s="195">
        <f t="shared" si="1"/>
        <v>-0.10810123262523064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5.0000000000000009</v>
      </c>
      <c r="J28" s="195">
        <f t="shared" si="2"/>
        <v>0</v>
      </c>
      <c r="K28" s="194">
        <f>PPCL_NG!L28+PPCL_Spot!L28+GT_NG!L28+GT_Spot!L28+Bawana_NG!L28+Bawana_RLNG!L28+Bawana_Spot!L28</f>
        <v>21.03</v>
      </c>
      <c r="L28" s="194">
        <f>PPCL_NG!S28+PPCL_Spot!S28+GT_NG!S28+GT_Spot!S28+Bawana_NG!S28+Bawana_RLNG!S28+Bawana_Spot!S28</f>
        <v>21.053543141883036</v>
      </c>
      <c r="M28" s="195">
        <f t="shared" si="3"/>
        <v>-2.354314188303519E-2</v>
      </c>
      <c r="N28" s="194">
        <f>PPCL_NG!M28+PPCL_Spot!M28+GT_NG!M28+GT_Spot!M28+Bawana_NG!M28+Bawana_RLNG!M28+Bawana_Spot!M28</f>
        <v>68.489999999999995</v>
      </c>
      <c r="O28" s="194">
        <f>PPCL_NG!T28+PPCL_Spot!T28+GT_NG!T28+GT_Spot!T28+Bawana_NG!T28+Bawana_RLNG!T28+Bawana_Spot!T28</f>
        <v>68.631012326252304</v>
      </c>
      <c r="P28" s="195">
        <f t="shared" si="4"/>
        <v>-0.14101232625230864</v>
      </c>
      <c r="Q28" s="195">
        <f t="shared" si="5"/>
        <v>-0.47000000000002373</v>
      </c>
    </row>
    <row r="29" spans="1:17">
      <c r="A29" s="34" t="s">
        <v>71</v>
      </c>
      <c r="B29" s="194">
        <f>PPCL_NG!I29+PPCL_Spot!I29+GT_NG!I29+GT_Spot!I29+Bawana_NG!I29+Bawana_RLNG!I29+Bawana_Spot!I29</f>
        <v>100.01</v>
      </c>
      <c r="C29" s="194">
        <f>PPCL_NG!P29+PPCL_Spot!P29+GT_NG!P29+GT_Spot!P29+Bawana_NG!P29+Bawana_RLNG!P29+Bawana_Spot!P29</f>
        <v>100.20734329923945</v>
      </c>
      <c r="D29" s="195">
        <f t="shared" si="0"/>
        <v>-0.19734329923944927</v>
      </c>
      <c r="E29" s="194">
        <f>PPCL_NG!J29+PPCL_Spot!J29+GT_NG!J29+GT_Spot!J29+Bawana_NG!J29+Bawana_RLNG!J29+Bawana_Spot!J29</f>
        <v>56.870000000000005</v>
      </c>
      <c r="F29" s="194">
        <f>PPCL_NG!Q29+PPCL_Spot!Q29+GT_NG!Q29+GT_Spot!Q29+Bawana_NG!Q29+Bawana_RLNG!Q29+Bawana_Spot!Q29</f>
        <v>56.978101232625235</v>
      </c>
      <c r="G29" s="195">
        <f t="shared" si="1"/>
        <v>-0.10810123262523064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5.0000000000000009</v>
      </c>
      <c r="J29" s="195">
        <f t="shared" si="2"/>
        <v>0</v>
      </c>
      <c r="K29" s="194">
        <f>PPCL_NG!L29+PPCL_Spot!L29+GT_NG!L29+GT_Spot!L29+Bawana_NG!L29+Bawana_RLNG!L29+Bawana_Spot!L29</f>
        <v>21.03</v>
      </c>
      <c r="L29" s="194">
        <f>PPCL_NG!S29+PPCL_Spot!S29+GT_NG!S29+GT_Spot!S29+Bawana_NG!S29+Bawana_RLNG!S29+Bawana_Spot!S29</f>
        <v>21.053543141883036</v>
      </c>
      <c r="M29" s="195">
        <f t="shared" si="3"/>
        <v>-2.354314188303519E-2</v>
      </c>
      <c r="N29" s="194">
        <f>PPCL_NG!M29+PPCL_Spot!M29+GT_NG!M29+GT_Spot!M29+Bawana_NG!M29+Bawana_RLNG!M29+Bawana_Spot!M29</f>
        <v>68.489999999999995</v>
      </c>
      <c r="O29" s="194">
        <f>PPCL_NG!T29+PPCL_Spot!T29+GT_NG!T29+GT_Spot!T29+Bawana_NG!T29+Bawana_RLNG!T29+Bawana_Spot!T29</f>
        <v>68.631012326252304</v>
      </c>
      <c r="P29" s="195">
        <f t="shared" si="4"/>
        <v>-0.14101232625230864</v>
      </c>
      <c r="Q29" s="195">
        <f t="shared" si="5"/>
        <v>-0.47000000000002373</v>
      </c>
    </row>
    <row r="30" spans="1:17">
      <c r="A30" s="34" t="s">
        <v>72</v>
      </c>
      <c r="B30" s="194">
        <f>PPCL_NG!I30+PPCL_Spot!I30+GT_NG!I30+GT_Spot!I30+Bawana_NG!I30+Bawana_RLNG!I30+Bawana_Spot!I30</f>
        <v>100.01</v>
      </c>
      <c r="C30" s="194">
        <f>PPCL_NG!P30+PPCL_Spot!P30+GT_NG!P30+GT_Spot!P30+Bawana_NG!P30+Bawana_RLNG!P30+Bawana_Spot!P30</f>
        <v>100.20734329923945</v>
      </c>
      <c r="D30" s="195">
        <f t="shared" si="0"/>
        <v>-0.19734329923944927</v>
      </c>
      <c r="E30" s="194">
        <f>PPCL_NG!J30+PPCL_Spot!J30+GT_NG!J30+GT_Spot!J30+Bawana_NG!J30+Bawana_RLNG!J30+Bawana_Spot!J30</f>
        <v>56.870000000000005</v>
      </c>
      <c r="F30" s="194">
        <f>PPCL_NG!Q30+PPCL_Spot!Q30+GT_NG!Q30+GT_Spot!Q30+Bawana_NG!Q30+Bawana_RLNG!Q30+Bawana_Spot!Q30</f>
        <v>56.978101232625235</v>
      </c>
      <c r="G30" s="195">
        <f t="shared" si="1"/>
        <v>-0.10810123262523064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5.0000000000000009</v>
      </c>
      <c r="J30" s="195">
        <f t="shared" si="2"/>
        <v>0</v>
      </c>
      <c r="K30" s="194">
        <f>PPCL_NG!L30+PPCL_Spot!L30+GT_NG!L30+GT_Spot!L30+Bawana_NG!L30+Bawana_RLNG!L30+Bawana_Spot!L30</f>
        <v>21.03</v>
      </c>
      <c r="L30" s="194">
        <f>PPCL_NG!S30+PPCL_Spot!S30+GT_NG!S30+GT_Spot!S30+Bawana_NG!S30+Bawana_RLNG!S30+Bawana_Spot!S30</f>
        <v>21.053543141883036</v>
      </c>
      <c r="M30" s="195">
        <f t="shared" si="3"/>
        <v>-2.354314188303519E-2</v>
      </c>
      <c r="N30" s="194">
        <f>PPCL_NG!M30+PPCL_Spot!M30+GT_NG!M30+GT_Spot!M30+Bawana_NG!M30+Bawana_RLNG!M30+Bawana_Spot!M30</f>
        <v>68.489999999999995</v>
      </c>
      <c r="O30" s="194">
        <f>PPCL_NG!T30+PPCL_Spot!T30+GT_NG!T30+GT_Spot!T30+Bawana_NG!T30+Bawana_RLNG!T30+Bawana_Spot!T30</f>
        <v>68.631012326252304</v>
      </c>
      <c r="P30" s="195">
        <f t="shared" si="4"/>
        <v>-0.14101232625230864</v>
      </c>
      <c r="Q30" s="195">
        <f t="shared" si="5"/>
        <v>-0.47000000000002373</v>
      </c>
    </row>
    <row r="31" spans="1:17">
      <c r="A31" s="34" t="s">
        <v>73</v>
      </c>
      <c r="B31" s="194">
        <f>PPCL_NG!I31+PPCL_Spot!I31+GT_NG!I31+GT_Spot!I31+Bawana_NG!I31+Bawana_RLNG!I31+Bawana_Spot!I31</f>
        <v>99.59</v>
      </c>
      <c r="C31" s="194">
        <f>PPCL_NG!P31+PPCL_Spot!P31+GT_NG!P31+GT_Spot!P31+Bawana_NG!P31+Bawana_RLNG!P31+Bawana_Spot!P31</f>
        <v>99.787341772151919</v>
      </c>
      <c r="D31" s="195">
        <f t="shared" si="0"/>
        <v>-0.19734177215191551</v>
      </c>
      <c r="E31" s="194">
        <f>PPCL_NG!J31+PPCL_Spot!J31+GT_NG!J31+GT_Spot!J31+Bawana_NG!J31+Bawana_RLNG!J31+Bawana_Spot!J31</f>
        <v>56.64</v>
      </c>
      <c r="F31" s="194">
        <f>PPCL_NG!Q31+PPCL_Spot!Q31+GT_NG!Q31+GT_Spot!Q31+Bawana_NG!Q31+Bawana_RLNG!Q31+Bawana_Spot!Q31</f>
        <v>56.748101265822797</v>
      </c>
      <c r="G31" s="195">
        <f t="shared" si="1"/>
        <v>-0.10810126582279622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5.0000000000000009</v>
      </c>
      <c r="J31" s="195">
        <f t="shared" si="2"/>
        <v>0</v>
      </c>
      <c r="K31" s="194">
        <f>PPCL_NG!L31+PPCL_Spot!L31+GT_NG!L31+GT_Spot!L31+Bawana_NG!L31+Bawana_RLNG!L31+Bawana_Spot!L31</f>
        <v>20.98</v>
      </c>
      <c r="L31" s="194">
        <f>PPCL_NG!S31+PPCL_Spot!S31+GT_NG!S31+GT_Spot!S31+Bawana_NG!S31+Bawana_RLNG!S31+Bawana_Spot!S31</f>
        <v>21.003544303797472</v>
      </c>
      <c r="M31" s="195">
        <f t="shared" si="3"/>
        <v>-2.3544303797471855E-2</v>
      </c>
      <c r="N31" s="194">
        <f>PPCL_NG!M31+PPCL_Spot!M31+GT_NG!M31+GT_Spot!M31+Bawana_NG!M31+Bawana_RLNG!M31+Bawana_Spot!M31</f>
        <v>68.19</v>
      </c>
      <c r="O31" s="194">
        <f>PPCL_NG!T31+PPCL_Spot!T31+GT_NG!T31+GT_Spot!T31+Bawana_NG!T31+Bawana_RLNG!T31+Bawana_Spot!T31</f>
        <v>68.331012658227849</v>
      </c>
      <c r="P31" s="195">
        <f t="shared" si="4"/>
        <v>-0.14101265822785081</v>
      </c>
      <c r="Q31" s="195">
        <f t="shared" si="5"/>
        <v>-0.47000000000003439</v>
      </c>
    </row>
    <row r="32" spans="1:17">
      <c r="A32" s="34" t="s">
        <v>74</v>
      </c>
      <c r="B32" s="194">
        <f>PPCL_NG!I32+PPCL_Spot!I32+GT_NG!I32+GT_Spot!I32+Bawana_NG!I32+Bawana_RLNG!I32+Bawana_Spot!I32</f>
        <v>99.59</v>
      </c>
      <c r="C32" s="194">
        <f>PPCL_NG!P32+PPCL_Spot!P32+GT_NG!P32+GT_Spot!P32+Bawana_NG!P32+Bawana_RLNG!P32+Bawana_Spot!P32</f>
        <v>99.787341772151919</v>
      </c>
      <c r="D32" s="195">
        <f t="shared" si="0"/>
        <v>-0.19734177215191551</v>
      </c>
      <c r="E32" s="194">
        <f>PPCL_NG!J32+PPCL_Spot!J32+GT_NG!J32+GT_Spot!J32+Bawana_NG!J32+Bawana_RLNG!J32+Bawana_Spot!J32</f>
        <v>56.64</v>
      </c>
      <c r="F32" s="194">
        <f>PPCL_NG!Q32+PPCL_Spot!Q32+GT_NG!Q32+GT_Spot!Q32+Bawana_NG!Q32+Bawana_RLNG!Q32+Bawana_Spot!Q32</f>
        <v>56.748101265822797</v>
      </c>
      <c r="G32" s="195">
        <f t="shared" si="1"/>
        <v>-0.10810126582279622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5.0000000000000009</v>
      </c>
      <c r="J32" s="195">
        <f t="shared" si="2"/>
        <v>0</v>
      </c>
      <c r="K32" s="194">
        <f>PPCL_NG!L32+PPCL_Spot!L32+GT_NG!L32+GT_Spot!L32+Bawana_NG!L32+Bawana_RLNG!L32+Bawana_Spot!L32</f>
        <v>20.98</v>
      </c>
      <c r="L32" s="194">
        <f>PPCL_NG!S32+PPCL_Spot!S32+GT_NG!S32+GT_Spot!S32+Bawana_NG!S32+Bawana_RLNG!S32+Bawana_Spot!S32</f>
        <v>21.003544303797472</v>
      </c>
      <c r="M32" s="195">
        <f t="shared" si="3"/>
        <v>-2.3544303797471855E-2</v>
      </c>
      <c r="N32" s="194">
        <f>PPCL_NG!M32+PPCL_Spot!M32+GT_NG!M32+GT_Spot!M32+Bawana_NG!M32+Bawana_RLNG!M32+Bawana_Spot!M32</f>
        <v>68.19</v>
      </c>
      <c r="O32" s="194">
        <f>PPCL_NG!T32+PPCL_Spot!T32+GT_NG!T32+GT_Spot!T32+Bawana_NG!T32+Bawana_RLNG!T32+Bawana_Spot!T32</f>
        <v>68.331012658227849</v>
      </c>
      <c r="P32" s="195">
        <f t="shared" si="4"/>
        <v>-0.14101265822785081</v>
      </c>
      <c r="Q32" s="195">
        <f t="shared" si="5"/>
        <v>-0.47000000000003439</v>
      </c>
    </row>
    <row r="33" spans="1:17">
      <c r="A33" s="34" t="s">
        <v>75</v>
      </c>
      <c r="B33" s="194">
        <f>PPCL_NG!I33+PPCL_Spot!I33+GT_NG!I33+GT_Spot!I33+Bawana_NG!I33+Bawana_RLNG!I33+Bawana_Spot!I33</f>
        <v>99.62</v>
      </c>
      <c r="C33" s="194">
        <f>PPCL_NG!P33+PPCL_Spot!P33+GT_NG!P33+GT_Spot!P33+Bawana_NG!P33+Bawana_RLNG!P33+Bawana_Spot!P33</f>
        <v>99.821231869832559</v>
      </c>
      <c r="D33" s="195">
        <f t="shared" si="0"/>
        <v>-0.20123186983255437</v>
      </c>
      <c r="E33" s="194">
        <f>PPCL_NG!J33+PPCL_Spot!J33+GT_NG!J33+GT_Spot!J33+Bawana_NG!J33+Bawana_RLNG!J33+Bawana_Spot!J33</f>
        <v>57.13</v>
      </c>
      <c r="F33" s="194">
        <f>PPCL_NG!Q33+PPCL_Spot!Q33+GT_NG!Q33+GT_Spot!Q33+Bawana_NG!Q33+Bawana_RLNG!Q33+Bawana_Spot!Q33</f>
        <v>57.240350698719411</v>
      </c>
      <c r="G33" s="195">
        <f t="shared" si="1"/>
        <v>-0.11035069871940806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5.0002314707652413</v>
      </c>
      <c r="J33" s="195">
        <f t="shared" si="2"/>
        <v>-2.3147076524132615E-4</v>
      </c>
      <c r="K33" s="194">
        <f>PPCL_NG!L33+PPCL_Spot!L33+GT_NG!L33+GT_Spot!L33+Bawana_NG!L33+Bawana_RLNG!L33+Bawana_Spot!L33</f>
        <v>21.54</v>
      </c>
      <c r="L33" s="194">
        <f>PPCL_NG!S33+PPCL_Spot!S33+GT_NG!S33+GT_Spot!S33+Bawana_NG!S33+Bawana_RLNG!S33+Bawana_Spot!S33</f>
        <v>21.564455372729459</v>
      </c>
      <c r="M33" s="195">
        <f t="shared" si="3"/>
        <v>-2.4455372729459413E-2</v>
      </c>
      <c r="N33" s="194">
        <f>PPCL_NG!M33+PPCL_Spot!M33+GT_NG!M33+GT_Spot!M33+Bawana_NG!M33+Bawana_RLNG!M33+Bawana_Spot!M33</f>
        <v>69.849999999999994</v>
      </c>
      <c r="O33" s="194">
        <f>PPCL_NG!T33+PPCL_Spot!T33+GT_NG!T33+GT_Spot!T33+Bawana_NG!T33+Bawana_RLNG!T33+Bawana_Spot!T33</f>
        <v>69.993730587953308</v>
      </c>
      <c r="P33" s="195">
        <f t="shared" si="4"/>
        <v>-0.14373058795331417</v>
      </c>
      <c r="Q33" s="195">
        <f t="shared" si="5"/>
        <v>-0.47999999999997733</v>
      </c>
    </row>
    <row r="34" spans="1:17">
      <c r="A34" s="34" t="s">
        <v>76</v>
      </c>
      <c r="B34" s="194">
        <f>PPCL_NG!I34+PPCL_Spot!I34+GT_NG!I34+GT_Spot!I34+Bawana_NG!I34+Bawana_RLNG!I34+Bawana_Spot!I34</f>
        <v>99.62</v>
      </c>
      <c r="C34" s="194">
        <f>PPCL_NG!P34+PPCL_Spot!P34+GT_NG!P34+GT_Spot!P34+Bawana_NG!P34+Bawana_RLNG!P34+Bawana_Spot!P34</f>
        <v>99.821231869832559</v>
      </c>
      <c r="D34" s="195">
        <f t="shared" si="0"/>
        <v>-0.20123186983255437</v>
      </c>
      <c r="E34" s="194">
        <f>PPCL_NG!J34+PPCL_Spot!J34+GT_NG!J34+GT_Spot!J34+Bawana_NG!J34+Bawana_RLNG!J34+Bawana_Spot!J34</f>
        <v>57.13</v>
      </c>
      <c r="F34" s="194">
        <f>PPCL_NG!Q34+PPCL_Spot!Q34+GT_NG!Q34+GT_Spot!Q34+Bawana_NG!Q34+Bawana_RLNG!Q34+Bawana_Spot!Q34</f>
        <v>57.240350698719411</v>
      </c>
      <c r="G34" s="195">
        <f t="shared" si="1"/>
        <v>-0.11035069871940806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5.0002314707652413</v>
      </c>
      <c r="J34" s="195">
        <f t="shared" si="2"/>
        <v>-2.3147076524132615E-4</v>
      </c>
      <c r="K34" s="194">
        <f>PPCL_NG!L34+PPCL_Spot!L34+GT_NG!L34+GT_Spot!L34+Bawana_NG!L34+Bawana_RLNG!L34+Bawana_Spot!L34</f>
        <v>21.54</v>
      </c>
      <c r="L34" s="194">
        <f>PPCL_NG!S34+PPCL_Spot!S34+GT_NG!S34+GT_Spot!S34+Bawana_NG!S34+Bawana_RLNG!S34+Bawana_Spot!S34</f>
        <v>21.564455372729459</v>
      </c>
      <c r="M34" s="195">
        <f t="shared" si="3"/>
        <v>-2.4455372729459413E-2</v>
      </c>
      <c r="N34" s="194">
        <f>PPCL_NG!M34+PPCL_Spot!M34+GT_NG!M34+GT_Spot!M34+Bawana_NG!M34+Bawana_RLNG!M34+Bawana_Spot!M34</f>
        <v>69.849999999999994</v>
      </c>
      <c r="O34" s="194">
        <f>PPCL_NG!T34+PPCL_Spot!T34+GT_NG!T34+GT_Spot!T34+Bawana_NG!T34+Bawana_RLNG!T34+Bawana_Spot!T34</f>
        <v>69.993730587953308</v>
      </c>
      <c r="P34" s="195">
        <f t="shared" si="4"/>
        <v>-0.14373058795331417</v>
      </c>
      <c r="Q34" s="195">
        <f t="shared" si="5"/>
        <v>-0.47999999999997733</v>
      </c>
    </row>
    <row r="35" spans="1:17">
      <c r="A35" s="34" t="s">
        <v>77</v>
      </c>
      <c r="B35" s="194">
        <f>PPCL_NG!I35+PPCL_Spot!I35+GT_NG!I35+GT_Spot!I35+Bawana_NG!I35+Bawana_RLNG!I35+Bawana_Spot!I35</f>
        <v>99.62</v>
      </c>
      <c r="C35" s="194">
        <f>PPCL_NG!P35+PPCL_Spot!P35+GT_NG!P35+GT_Spot!P35+Bawana_NG!P35+Bawana_RLNG!P35+Bawana_Spot!P35</f>
        <v>99.821231869832559</v>
      </c>
      <c r="D35" s="195">
        <f t="shared" si="0"/>
        <v>-0.20123186983255437</v>
      </c>
      <c r="E35" s="194">
        <f>PPCL_NG!J35+PPCL_Spot!J35+GT_NG!J35+GT_Spot!J35+Bawana_NG!J35+Bawana_RLNG!J35+Bawana_Spot!J35</f>
        <v>57.13</v>
      </c>
      <c r="F35" s="194">
        <f>PPCL_NG!Q35+PPCL_Spot!Q35+GT_NG!Q35+GT_Spot!Q35+Bawana_NG!Q35+Bawana_RLNG!Q35+Bawana_Spot!Q35</f>
        <v>57.240350698719411</v>
      </c>
      <c r="G35" s="195">
        <f t="shared" si="1"/>
        <v>-0.11035069871940806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5.0002314707652413</v>
      </c>
      <c r="J35" s="195">
        <f t="shared" si="2"/>
        <v>-2.3147076524132615E-4</v>
      </c>
      <c r="K35" s="194">
        <f>PPCL_NG!L35+PPCL_Spot!L35+GT_NG!L35+GT_Spot!L35+Bawana_NG!L35+Bawana_RLNG!L35+Bawana_Spot!L35</f>
        <v>21.54</v>
      </c>
      <c r="L35" s="194">
        <f>PPCL_NG!S35+PPCL_Spot!S35+GT_NG!S35+GT_Spot!S35+Bawana_NG!S35+Bawana_RLNG!S35+Bawana_Spot!S35</f>
        <v>21.564455372729459</v>
      </c>
      <c r="M35" s="195">
        <f t="shared" si="3"/>
        <v>-2.4455372729459413E-2</v>
      </c>
      <c r="N35" s="194">
        <f>PPCL_NG!M35+PPCL_Spot!M35+GT_NG!M35+GT_Spot!M35+Bawana_NG!M35+Bawana_RLNG!M35+Bawana_Spot!M35</f>
        <v>69.849999999999994</v>
      </c>
      <c r="O35" s="194">
        <f>PPCL_NG!T35+PPCL_Spot!T35+GT_NG!T35+GT_Spot!T35+Bawana_NG!T35+Bawana_RLNG!T35+Bawana_Spot!T35</f>
        <v>69.993730587953308</v>
      </c>
      <c r="P35" s="195">
        <f t="shared" si="4"/>
        <v>-0.14373058795331417</v>
      </c>
      <c r="Q35" s="195">
        <f t="shared" si="5"/>
        <v>-0.47999999999997733</v>
      </c>
    </row>
    <row r="36" spans="1:17">
      <c r="A36" s="34" t="s">
        <v>78</v>
      </c>
      <c r="B36" s="194">
        <f>PPCL_NG!I36+PPCL_Spot!I36+GT_NG!I36+GT_Spot!I36+Bawana_NG!I36+Bawana_RLNG!I36+Bawana_Spot!I36</f>
        <v>99.62</v>
      </c>
      <c r="C36" s="194">
        <f>PPCL_NG!P36+PPCL_Spot!P36+GT_NG!P36+GT_Spot!P36+Bawana_NG!P36+Bawana_RLNG!P36+Bawana_Spot!P36</f>
        <v>99.821231869832559</v>
      </c>
      <c r="D36" s="195">
        <f t="shared" si="0"/>
        <v>-0.20123186983255437</v>
      </c>
      <c r="E36" s="194">
        <f>PPCL_NG!J36+PPCL_Spot!J36+GT_NG!J36+GT_Spot!J36+Bawana_NG!J36+Bawana_RLNG!J36+Bawana_Spot!J36</f>
        <v>57.13</v>
      </c>
      <c r="F36" s="194">
        <f>PPCL_NG!Q36+PPCL_Spot!Q36+GT_NG!Q36+GT_Spot!Q36+Bawana_NG!Q36+Bawana_RLNG!Q36+Bawana_Spot!Q36</f>
        <v>57.240350698719411</v>
      </c>
      <c r="G36" s="195">
        <f t="shared" si="1"/>
        <v>-0.11035069871940806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5.0002314707652413</v>
      </c>
      <c r="J36" s="195">
        <f t="shared" si="2"/>
        <v>-2.3147076524132615E-4</v>
      </c>
      <c r="K36" s="194">
        <f>PPCL_NG!L36+PPCL_Spot!L36+GT_NG!L36+GT_Spot!L36+Bawana_NG!L36+Bawana_RLNG!L36+Bawana_Spot!L36</f>
        <v>21.54</v>
      </c>
      <c r="L36" s="194">
        <f>PPCL_NG!S36+PPCL_Spot!S36+GT_NG!S36+GT_Spot!S36+Bawana_NG!S36+Bawana_RLNG!S36+Bawana_Spot!S36</f>
        <v>21.564455372729459</v>
      </c>
      <c r="M36" s="195">
        <f t="shared" si="3"/>
        <v>-2.4455372729459413E-2</v>
      </c>
      <c r="N36" s="194">
        <f>PPCL_NG!M36+PPCL_Spot!M36+GT_NG!M36+GT_Spot!M36+Bawana_NG!M36+Bawana_RLNG!M36+Bawana_Spot!M36</f>
        <v>69.849999999999994</v>
      </c>
      <c r="O36" s="194">
        <f>PPCL_NG!T36+PPCL_Spot!T36+GT_NG!T36+GT_Spot!T36+Bawana_NG!T36+Bawana_RLNG!T36+Bawana_Spot!T36</f>
        <v>69.993730587953308</v>
      </c>
      <c r="P36" s="195">
        <f t="shared" si="4"/>
        <v>-0.14373058795331417</v>
      </c>
      <c r="Q36" s="195">
        <f t="shared" si="5"/>
        <v>-0.47999999999997733</v>
      </c>
    </row>
    <row r="37" spans="1:17">
      <c r="A37" s="34" t="s">
        <v>79</v>
      </c>
      <c r="B37" s="194">
        <f>PPCL_NG!I37+PPCL_Spot!I37+GT_NG!I37+GT_Spot!I37+Bawana_NG!I37+Bawana_RLNG!I37+Bawana_Spot!I37</f>
        <v>99.62</v>
      </c>
      <c r="C37" s="194">
        <f>PPCL_NG!P37+PPCL_Spot!P37+GT_NG!P37+GT_Spot!P37+Bawana_NG!P37+Bawana_RLNG!P37+Bawana_Spot!P37</f>
        <v>99.821231869832559</v>
      </c>
      <c r="D37" s="195">
        <f t="shared" si="0"/>
        <v>-0.20123186983255437</v>
      </c>
      <c r="E37" s="194">
        <f>PPCL_NG!J37+PPCL_Spot!J37+GT_NG!J37+GT_Spot!J37+Bawana_NG!J37+Bawana_RLNG!J37+Bawana_Spot!J37</f>
        <v>57.13</v>
      </c>
      <c r="F37" s="194">
        <f>PPCL_NG!Q37+PPCL_Spot!Q37+GT_NG!Q37+GT_Spot!Q37+Bawana_NG!Q37+Bawana_RLNG!Q37+Bawana_Spot!Q37</f>
        <v>57.240350698719411</v>
      </c>
      <c r="G37" s="195">
        <f t="shared" si="1"/>
        <v>-0.11035069871940806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5.0002314707652413</v>
      </c>
      <c r="J37" s="195">
        <f t="shared" si="2"/>
        <v>-2.3147076524132615E-4</v>
      </c>
      <c r="K37" s="194">
        <f>PPCL_NG!L37+PPCL_Spot!L37+GT_NG!L37+GT_Spot!L37+Bawana_NG!L37+Bawana_RLNG!L37+Bawana_Spot!L37</f>
        <v>21.54</v>
      </c>
      <c r="L37" s="194">
        <f>PPCL_NG!S37+PPCL_Spot!S37+GT_NG!S37+GT_Spot!S37+Bawana_NG!S37+Bawana_RLNG!S37+Bawana_Spot!S37</f>
        <v>21.564455372729459</v>
      </c>
      <c r="M37" s="195">
        <f t="shared" si="3"/>
        <v>-2.4455372729459413E-2</v>
      </c>
      <c r="N37" s="194">
        <f>PPCL_NG!M37+PPCL_Spot!M37+GT_NG!M37+GT_Spot!M37+Bawana_NG!M37+Bawana_RLNG!M37+Bawana_Spot!M37</f>
        <v>69.849999999999994</v>
      </c>
      <c r="O37" s="194">
        <f>PPCL_NG!T37+PPCL_Spot!T37+GT_NG!T37+GT_Spot!T37+Bawana_NG!T37+Bawana_RLNG!T37+Bawana_Spot!T37</f>
        <v>69.993730587953308</v>
      </c>
      <c r="P37" s="195">
        <f t="shared" si="4"/>
        <v>-0.14373058795331417</v>
      </c>
      <c r="Q37" s="195">
        <f t="shared" si="5"/>
        <v>-0.47999999999997733</v>
      </c>
    </row>
    <row r="38" spans="1:17">
      <c r="A38" s="34" t="s">
        <v>80</v>
      </c>
      <c r="B38" s="194">
        <f>PPCL_NG!I38+PPCL_Spot!I38+GT_NG!I38+GT_Spot!I38+Bawana_NG!I38+Bawana_RLNG!I38+Bawana_Spot!I38</f>
        <v>99.62</v>
      </c>
      <c r="C38" s="194">
        <f>PPCL_NG!P38+PPCL_Spot!P38+GT_NG!P38+GT_Spot!P38+Bawana_NG!P38+Bawana_RLNG!P38+Bawana_Spot!P38</f>
        <v>99.821231869832559</v>
      </c>
      <c r="D38" s="195">
        <f t="shared" si="0"/>
        <v>-0.20123186983255437</v>
      </c>
      <c r="E38" s="194">
        <f>PPCL_NG!J38+PPCL_Spot!J38+GT_NG!J38+GT_Spot!J38+Bawana_NG!J38+Bawana_RLNG!J38+Bawana_Spot!J38</f>
        <v>57.13</v>
      </c>
      <c r="F38" s="194">
        <f>PPCL_NG!Q38+PPCL_Spot!Q38+GT_NG!Q38+GT_Spot!Q38+Bawana_NG!Q38+Bawana_RLNG!Q38+Bawana_Spot!Q38</f>
        <v>57.240350698719411</v>
      </c>
      <c r="G38" s="195">
        <f t="shared" si="1"/>
        <v>-0.11035069871940806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5.0002314707652413</v>
      </c>
      <c r="J38" s="195">
        <f t="shared" si="2"/>
        <v>-2.3147076524132615E-4</v>
      </c>
      <c r="K38" s="194">
        <f>PPCL_NG!L38+PPCL_Spot!L38+GT_NG!L38+GT_Spot!L38+Bawana_NG!L38+Bawana_RLNG!L38+Bawana_Spot!L38</f>
        <v>21.54</v>
      </c>
      <c r="L38" s="194">
        <f>PPCL_NG!S38+PPCL_Spot!S38+GT_NG!S38+GT_Spot!S38+Bawana_NG!S38+Bawana_RLNG!S38+Bawana_Spot!S38</f>
        <v>21.564455372729459</v>
      </c>
      <c r="M38" s="195">
        <f t="shared" si="3"/>
        <v>-2.4455372729459413E-2</v>
      </c>
      <c r="N38" s="194">
        <f>PPCL_NG!M38+PPCL_Spot!M38+GT_NG!M38+GT_Spot!M38+Bawana_NG!M38+Bawana_RLNG!M38+Bawana_Spot!M38</f>
        <v>69.849999999999994</v>
      </c>
      <c r="O38" s="194">
        <f>PPCL_NG!T38+PPCL_Spot!T38+GT_NG!T38+GT_Spot!T38+Bawana_NG!T38+Bawana_RLNG!T38+Bawana_Spot!T38</f>
        <v>69.993730587953308</v>
      </c>
      <c r="P38" s="195">
        <f t="shared" si="4"/>
        <v>-0.14373058795331417</v>
      </c>
      <c r="Q38" s="195">
        <f t="shared" si="5"/>
        <v>-0.47999999999997733</v>
      </c>
    </row>
    <row r="39" spans="1:17">
      <c r="A39" s="34" t="s">
        <v>81</v>
      </c>
      <c r="B39" s="194">
        <f>PPCL_NG!I39+PPCL_Spot!I39+GT_NG!I39+GT_Spot!I39+Bawana_NG!I39+Bawana_RLNG!I39+Bawana_Spot!I39</f>
        <v>99.62</v>
      </c>
      <c r="C39" s="194">
        <f>PPCL_NG!P39+PPCL_Spot!P39+GT_NG!P39+GT_Spot!P39+Bawana_NG!P39+Bawana_RLNG!P39+Bawana_Spot!P39</f>
        <v>99.821231869832559</v>
      </c>
      <c r="D39" s="195">
        <f t="shared" si="0"/>
        <v>-0.20123186983255437</v>
      </c>
      <c r="E39" s="194">
        <f>PPCL_NG!J39+PPCL_Spot!J39+GT_NG!J39+GT_Spot!J39+Bawana_NG!J39+Bawana_RLNG!J39+Bawana_Spot!J39</f>
        <v>57.13</v>
      </c>
      <c r="F39" s="194">
        <f>PPCL_NG!Q39+PPCL_Spot!Q39+GT_NG!Q39+GT_Spot!Q39+Bawana_NG!Q39+Bawana_RLNG!Q39+Bawana_Spot!Q39</f>
        <v>57.240350698719411</v>
      </c>
      <c r="G39" s="195">
        <f t="shared" si="1"/>
        <v>-0.11035069871940806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5.0002314707652413</v>
      </c>
      <c r="J39" s="195">
        <f t="shared" si="2"/>
        <v>-2.3147076524132615E-4</v>
      </c>
      <c r="K39" s="194">
        <f>PPCL_NG!L39+PPCL_Spot!L39+GT_NG!L39+GT_Spot!L39+Bawana_NG!L39+Bawana_RLNG!L39+Bawana_Spot!L39</f>
        <v>21.54</v>
      </c>
      <c r="L39" s="194">
        <f>PPCL_NG!S39+PPCL_Spot!S39+GT_NG!S39+GT_Spot!S39+Bawana_NG!S39+Bawana_RLNG!S39+Bawana_Spot!S39</f>
        <v>21.564455372729459</v>
      </c>
      <c r="M39" s="195">
        <f t="shared" si="3"/>
        <v>-2.4455372729459413E-2</v>
      </c>
      <c r="N39" s="194">
        <f>PPCL_NG!M39+PPCL_Spot!M39+GT_NG!M39+GT_Spot!M39+Bawana_NG!M39+Bawana_RLNG!M39+Bawana_Spot!M39</f>
        <v>69.849999999999994</v>
      </c>
      <c r="O39" s="194">
        <f>PPCL_NG!T39+PPCL_Spot!T39+GT_NG!T39+GT_Spot!T39+Bawana_NG!T39+Bawana_RLNG!T39+Bawana_Spot!T39</f>
        <v>69.993730587953308</v>
      </c>
      <c r="P39" s="195">
        <f t="shared" si="4"/>
        <v>-0.14373058795331417</v>
      </c>
      <c r="Q39" s="195">
        <f t="shared" si="5"/>
        <v>-0.47999999999997733</v>
      </c>
    </row>
    <row r="40" spans="1:17">
      <c r="A40" s="34" t="s">
        <v>82</v>
      </c>
      <c r="B40" s="194">
        <f>PPCL_NG!I40+PPCL_Spot!I40+GT_NG!I40+GT_Spot!I40+Bawana_NG!I40+Bawana_RLNG!I40+Bawana_Spot!I40</f>
        <v>99.62</v>
      </c>
      <c r="C40" s="194">
        <f>PPCL_NG!P40+PPCL_Spot!P40+GT_NG!P40+GT_Spot!P40+Bawana_NG!P40+Bawana_RLNG!P40+Bawana_Spot!P40</f>
        <v>99.821231869832559</v>
      </c>
      <c r="D40" s="195">
        <f t="shared" si="0"/>
        <v>-0.20123186983255437</v>
      </c>
      <c r="E40" s="194">
        <f>PPCL_NG!J40+PPCL_Spot!J40+GT_NG!J40+GT_Spot!J40+Bawana_NG!J40+Bawana_RLNG!J40+Bawana_Spot!J40</f>
        <v>57.13</v>
      </c>
      <c r="F40" s="194">
        <f>PPCL_NG!Q40+PPCL_Spot!Q40+GT_NG!Q40+GT_Spot!Q40+Bawana_NG!Q40+Bawana_RLNG!Q40+Bawana_Spot!Q40</f>
        <v>57.240350698719411</v>
      </c>
      <c r="G40" s="195">
        <f t="shared" si="1"/>
        <v>-0.11035069871940806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5.0002314707652413</v>
      </c>
      <c r="J40" s="195">
        <f t="shared" si="2"/>
        <v>-2.3147076524132615E-4</v>
      </c>
      <c r="K40" s="194">
        <f>PPCL_NG!L40+PPCL_Spot!L40+GT_NG!L40+GT_Spot!L40+Bawana_NG!L40+Bawana_RLNG!L40+Bawana_Spot!L40</f>
        <v>21.54</v>
      </c>
      <c r="L40" s="194">
        <f>PPCL_NG!S40+PPCL_Spot!S40+GT_NG!S40+GT_Spot!S40+Bawana_NG!S40+Bawana_RLNG!S40+Bawana_Spot!S40</f>
        <v>21.564455372729459</v>
      </c>
      <c r="M40" s="195">
        <f t="shared" si="3"/>
        <v>-2.4455372729459413E-2</v>
      </c>
      <c r="N40" s="194">
        <f>PPCL_NG!M40+PPCL_Spot!M40+GT_NG!M40+GT_Spot!M40+Bawana_NG!M40+Bawana_RLNG!M40+Bawana_Spot!M40</f>
        <v>69.849999999999994</v>
      </c>
      <c r="O40" s="194">
        <f>PPCL_NG!T40+PPCL_Spot!T40+GT_NG!T40+GT_Spot!T40+Bawana_NG!T40+Bawana_RLNG!T40+Bawana_Spot!T40</f>
        <v>69.993730587953308</v>
      </c>
      <c r="P40" s="195">
        <f t="shared" si="4"/>
        <v>-0.14373058795331417</v>
      </c>
      <c r="Q40" s="195">
        <f t="shared" si="5"/>
        <v>-0.47999999999997733</v>
      </c>
    </row>
    <row r="41" spans="1:17">
      <c r="A41" s="34" t="s">
        <v>83</v>
      </c>
      <c r="B41" s="194">
        <f>PPCL_NG!I41+PPCL_Spot!I41+GT_NG!I41+GT_Spot!I41+Bawana_NG!I41+Bawana_RLNG!I41+Bawana_Spot!I41</f>
        <v>99.62</v>
      </c>
      <c r="C41" s="194">
        <f>PPCL_NG!P41+PPCL_Spot!P41+GT_NG!P41+GT_Spot!P41+Bawana_NG!P41+Bawana_RLNG!P41+Bawana_Spot!P41</f>
        <v>99.821231869832559</v>
      </c>
      <c r="D41" s="195">
        <f t="shared" si="0"/>
        <v>-0.20123186983255437</v>
      </c>
      <c r="E41" s="194">
        <f>PPCL_NG!J41+PPCL_Spot!J41+GT_NG!J41+GT_Spot!J41+Bawana_NG!J41+Bawana_RLNG!J41+Bawana_Spot!J41</f>
        <v>57.13</v>
      </c>
      <c r="F41" s="194">
        <f>PPCL_NG!Q41+PPCL_Spot!Q41+GT_NG!Q41+GT_Spot!Q41+Bawana_NG!Q41+Bawana_RLNG!Q41+Bawana_Spot!Q41</f>
        <v>57.240350698719411</v>
      </c>
      <c r="G41" s="195">
        <f t="shared" si="1"/>
        <v>-0.11035069871940806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5.0002314707652413</v>
      </c>
      <c r="J41" s="195">
        <f t="shared" si="2"/>
        <v>-2.3147076524132615E-4</v>
      </c>
      <c r="K41" s="194">
        <f>PPCL_NG!L41+PPCL_Spot!L41+GT_NG!L41+GT_Spot!L41+Bawana_NG!L41+Bawana_RLNG!L41+Bawana_Spot!L41</f>
        <v>21.54</v>
      </c>
      <c r="L41" s="194">
        <f>PPCL_NG!S41+PPCL_Spot!S41+GT_NG!S41+GT_Spot!S41+Bawana_NG!S41+Bawana_RLNG!S41+Bawana_Spot!S41</f>
        <v>21.564455372729459</v>
      </c>
      <c r="M41" s="195">
        <f t="shared" si="3"/>
        <v>-2.4455372729459413E-2</v>
      </c>
      <c r="N41" s="194">
        <f>PPCL_NG!M41+PPCL_Spot!M41+GT_NG!M41+GT_Spot!M41+Bawana_NG!M41+Bawana_RLNG!M41+Bawana_Spot!M41</f>
        <v>69.849999999999994</v>
      </c>
      <c r="O41" s="194">
        <f>PPCL_NG!T41+PPCL_Spot!T41+GT_NG!T41+GT_Spot!T41+Bawana_NG!T41+Bawana_RLNG!T41+Bawana_Spot!T41</f>
        <v>69.993730587953308</v>
      </c>
      <c r="P41" s="195">
        <f t="shared" si="4"/>
        <v>-0.14373058795331417</v>
      </c>
      <c r="Q41" s="195">
        <f t="shared" si="5"/>
        <v>-0.47999999999997733</v>
      </c>
    </row>
    <row r="42" spans="1:17">
      <c r="A42" s="34" t="s">
        <v>84</v>
      </c>
      <c r="B42" s="194">
        <f>PPCL_NG!I42+PPCL_Spot!I42+GT_NG!I42+GT_Spot!I42+Bawana_NG!I42+Bawana_RLNG!I42+Bawana_Spot!I42</f>
        <v>99.62</v>
      </c>
      <c r="C42" s="194">
        <f>PPCL_NG!P42+PPCL_Spot!P42+GT_NG!P42+GT_Spot!P42+Bawana_NG!P42+Bawana_RLNG!P42+Bawana_Spot!P42</f>
        <v>99.821231869832559</v>
      </c>
      <c r="D42" s="195">
        <f t="shared" si="0"/>
        <v>-0.20123186983255437</v>
      </c>
      <c r="E42" s="194">
        <f>PPCL_NG!J42+PPCL_Spot!J42+GT_NG!J42+GT_Spot!J42+Bawana_NG!J42+Bawana_RLNG!J42+Bawana_Spot!J42</f>
        <v>57.13</v>
      </c>
      <c r="F42" s="194">
        <f>PPCL_NG!Q42+PPCL_Spot!Q42+GT_NG!Q42+GT_Spot!Q42+Bawana_NG!Q42+Bawana_RLNG!Q42+Bawana_Spot!Q42</f>
        <v>57.240350698719411</v>
      </c>
      <c r="G42" s="195">
        <f t="shared" si="1"/>
        <v>-0.11035069871940806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5.0002314707652413</v>
      </c>
      <c r="J42" s="195">
        <f t="shared" si="2"/>
        <v>-2.3147076524132615E-4</v>
      </c>
      <c r="K42" s="194">
        <f>PPCL_NG!L42+PPCL_Spot!L42+GT_NG!L42+GT_Spot!L42+Bawana_NG!L42+Bawana_RLNG!L42+Bawana_Spot!L42</f>
        <v>21.54</v>
      </c>
      <c r="L42" s="194">
        <f>PPCL_NG!S42+PPCL_Spot!S42+GT_NG!S42+GT_Spot!S42+Bawana_NG!S42+Bawana_RLNG!S42+Bawana_Spot!S42</f>
        <v>21.564455372729459</v>
      </c>
      <c r="M42" s="195">
        <f t="shared" si="3"/>
        <v>-2.4455372729459413E-2</v>
      </c>
      <c r="N42" s="194">
        <f>PPCL_NG!M42+PPCL_Spot!M42+GT_NG!M42+GT_Spot!M42+Bawana_NG!M42+Bawana_RLNG!M42+Bawana_Spot!M42</f>
        <v>69.849999999999994</v>
      </c>
      <c r="O42" s="194">
        <f>PPCL_NG!T42+PPCL_Spot!T42+GT_NG!T42+GT_Spot!T42+Bawana_NG!T42+Bawana_RLNG!T42+Bawana_Spot!T42</f>
        <v>69.993730587953308</v>
      </c>
      <c r="P42" s="195">
        <f t="shared" si="4"/>
        <v>-0.14373058795331417</v>
      </c>
      <c r="Q42" s="195">
        <f t="shared" si="5"/>
        <v>-0.47999999999997733</v>
      </c>
    </row>
    <row r="43" spans="1:17">
      <c r="A43" s="34" t="s">
        <v>85</v>
      </c>
      <c r="B43" s="194">
        <f>PPCL_NG!I43+PPCL_Spot!I43+GT_NG!I43+GT_Spot!I43+Bawana_NG!I43+Bawana_RLNG!I43+Bawana_Spot!I43</f>
        <v>99.11</v>
      </c>
      <c r="C43" s="194">
        <f>PPCL_NG!P43+PPCL_Spot!P43+GT_NG!P43+GT_Spot!P43+Bawana_NG!P43+Bawana_RLNG!P43+Bawana_Spot!P43</f>
        <v>99.305832543723824</v>
      </c>
      <c r="D43" s="195">
        <f t="shared" si="0"/>
        <v>-0.19583254372382441</v>
      </c>
      <c r="E43" s="194">
        <f>PPCL_NG!J43+PPCL_Spot!J43+GT_NG!J43+GT_Spot!J43+Bawana_NG!J43+Bawana_RLNG!J43+Bawana_Spot!J43</f>
        <v>56.85</v>
      </c>
      <c r="F43" s="194">
        <f>PPCL_NG!Q43+PPCL_Spot!Q43+GT_NG!Q43+GT_Spot!Q43+Bawana_NG!Q43+Bawana_RLNG!Q43+Bawana_Spot!Q43</f>
        <v>56.957385016737241</v>
      </c>
      <c r="G43" s="195">
        <f t="shared" si="1"/>
        <v>-0.10738501673723988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21.48</v>
      </c>
      <c r="L43" s="194">
        <f>PPCL_NG!S43+PPCL_Spot!S43+GT_NG!S43+GT_Spot!S43+Bawana_NG!S43+Bawana_RLNG!S43+Bawana_Spot!S43</f>
        <v>21.503821970979583</v>
      </c>
      <c r="M43" s="195">
        <f t="shared" si="3"/>
        <v>-2.3821970979582829E-2</v>
      </c>
      <c r="N43" s="194">
        <f>PPCL_NG!M43+PPCL_Spot!M43+GT_NG!M43+GT_Spot!M43+Bawana_NG!M43+Bawana_RLNG!M43+Bawana_Spot!M43</f>
        <v>69.710000000000008</v>
      </c>
      <c r="O43" s="194">
        <f>PPCL_NG!T43+PPCL_Spot!T43+GT_NG!T43+GT_Spot!T43+Bawana_NG!T43+Bawana_RLNG!T43+Bawana_Spot!T43</f>
        <v>69.852728997794088</v>
      </c>
      <c r="P43" s="195">
        <f t="shared" si="4"/>
        <v>-0.14272899779408021</v>
      </c>
      <c r="Q43" s="195">
        <f t="shared" si="5"/>
        <v>-0.46999999999996867</v>
      </c>
    </row>
    <row r="44" spans="1:17">
      <c r="A44" s="34" t="s">
        <v>86</v>
      </c>
      <c r="B44" s="194">
        <f>PPCL_NG!I44+PPCL_Spot!I44+GT_NG!I44+GT_Spot!I44+Bawana_NG!I44+Bawana_RLNG!I44+Bawana_Spot!I44</f>
        <v>99.11</v>
      </c>
      <c r="C44" s="194">
        <f>PPCL_NG!P44+PPCL_Spot!P44+GT_NG!P44+GT_Spot!P44+Bawana_NG!P44+Bawana_RLNG!P44+Bawana_Spot!P44</f>
        <v>99.305832543723824</v>
      </c>
      <c r="D44" s="195">
        <f t="shared" si="0"/>
        <v>-0.19583254372382441</v>
      </c>
      <c r="E44" s="194">
        <f>PPCL_NG!J44+PPCL_Spot!J44+GT_NG!J44+GT_Spot!J44+Bawana_NG!J44+Bawana_RLNG!J44+Bawana_Spot!J44</f>
        <v>56.85</v>
      </c>
      <c r="F44" s="194">
        <f>PPCL_NG!Q44+PPCL_Spot!Q44+GT_NG!Q44+GT_Spot!Q44+Bawana_NG!Q44+Bawana_RLNG!Q44+Bawana_Spot!Q44</f>
        <v>56.957385016737241</v>
      </c>
      <c r="G44" s="195">
        <f t="shared" si="1"/>
        <v>-0.10738501673723988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21.48</v>
      </c>
      <c r="L44" s="194">
        <f>PPCL_NG!S44+PPCL_Spot!S44+GT_NG!S44+GT_Spot!S44+Bawana_NG!S44+Bawana_RLNG!S44+Bawana_Spot!S44</f>
        <v>21.503821970979583</v>
      </c>
      <c r="M44" s="195">
        <f t="shared" si="3"/>
        <v>-2.3821970979582829E-2</v>
      </c>
      <c r="N44" s="194">
        <f>PPCL_NG!M44+PPCL_Spot!M44+GT_NG!M44+GT_Spot!M44+Bawana_NG!M44+Bawana_RLNG!M44+Bawana_Spot!M44</f>
        <v>69.710000000000008</v>
      </c>
      <c r="O44" s="194">
        <f>PPCL_NG!T44+PPCL_Spot!T44+GT_NG!T44+GT_Spot!T44+Bawana_NG!T44+Bawana_RLNG!T44+Bawana_Spot!T44</f>
        <v>69.852728997794088</v>
      </c>
      <c r="P44" s="195">
        <f t="shared" si="4"/>
        <v>-0.14272899779408021</v>
      </c>
      <c r="Q44" s="195">
        <f t="shared" si="5"/>
        <v>-0.46999999999996867</v>
      </c>
    </row>
    <row r="45" spans="1:17">
      <c r="A45" s="34" t="s">
        <v>87</v>
      </c>
      <c r="B45" s="194">
        <f>PPCL_NG!I45+PPCL_Spot!I45+GT_NG!I45+GT_Spot!I45+Bawana_NG!I45+Bawana_RLNG!I45+Bawana_Spot!I45</f>
        <v>99.11</v>
      </c>
      <c r="C45" s="194">
        <f>PPCL_NG!P45+PPCL_Spot!P45+GT_NG!P45+GT_Spot!P45+Bawana_NG!P45+Bawana_RLNG!P45+Bawana_Spot!P45</f>
        <v>99.305832543723824</v>
      </c>
      <c r="D45" s="195">
        <f t="shared" si="0"/>
        <v>-0.19583254372382441</v>
      </c>
      <c r="E45" s="194">
        <f>PPCL_NG!J45+PPCL_Spot!J45+GT_NG!J45+GT_Spot!J45+Bawana_NG!J45+Bawana_RLNG!J45+Bawana_Spot!J45</f>
        <v>56.85</v>
      </c>
      <c r="F45" s="194">
        <f>PPCL_NG!Q45+PPCL_Spot!Q45+GT_NG!Q45+GT_Spot!Q45+Bawana_NG!Q45+Bawana_RLNG!Q45+Bawana_Spot!Q45</f>
        <v>56.957385016737241</v>
      </c>
      <c r="G45" s="195">
        <f t="shared" si="1"/>
        <v>-0.10738501673723988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21.48</v>
      </c>
      <c r="L45" s="194">
        <f>PPCL_NG!S45+PPCL_Spot!S45+GT_NG!S45+GT_Spot!S45+Bawana_NG!S45+Bawana_RLNG!S45+Bawana_Spot!S45</f>
        <v>21.503821970979583</v>
      </c>
      <c r="M45" s="195">
        <f t="shared" si="3"/>
        <v>-2.3821970979582829E-2</v>
      </c>
      <c r="N45" s="194">
        <f>PPCL_NG!M45+PPCL_Spot!M45+GT_NG!M45+GT_Spot!M45+Bawana_NG!M45+Bawana_RLNG!M45+Bawana_Spot!M45</f>
        <v>69.710000000000008</v>
      </c>
      <c r="O45" s="194">
        <f>PPCL_NG!T45+PPCL_Spot!T45+GT_NG!T45+GT_Spot!T45+Bawana_NG!T45+Bawana_RLNG!T45+Bawana_Spot!T45</f>
        <v>69.852728997794088</v>
      </c>
      <c r="P45" s="195">
        <f t="shared" si="4"/>
        <v>-0.14272899779408021</v>
      </c>
      <c r="Q45" s="195">
        <f t="shared" si="5"/>
        <v>-0.46999999999996867</v>
      </c>
    </row>
    <row r="46" spans="1:17">
      <c r="A46" s="34" t="s">
        <v>88</v>
      </c>
      <c r="B46" s="194">
        <f>PPCL_NG!I46+PPCL_Spot!I46+GT_NG!I46+GT_Spot!I46+Bawana_NG!I46+Bawana_RLNG!I46+Bawana_Spot!I46</f>
        <v>99.11</v>
      </c>
      <c r="C46" s="194">
        <f>PPCL_NG!P46+PPCL_Spot!P46+GT_NG!P46+GT_Spot!P46+Bawana_NG!P46+Bawana_RLNG!P46+Bawana_Spot!P46</f>
        <v>99.305832543723824</v>
      </c>
      <c r="D46" s="195">
        <f t="shared" si="0"/>
        <v>-0.19583254372382441</v>
      </c>
      <c r="E46" s="194">
        <f>PPCL_NG!J46+PPCL_Spot!J46+GT_NG!J46+GT_Spot!J46+Bawana_NG!J46+Bawana_RLNG!J46+Bawana_Spot!J46</f>
        <v>56.85</v>
      </c>
      <c r="F46" s="194">
        <f>PPCL_NG!Q46+PPCL_Spot!Q46+GT_NG!Q46+GT_Spot!Q46+Bawana_NG!Q46+Bawana_RLNG!Q46+Bawana_Spot!Q46</f>
        <v>56.957385016737241</v>
      </c>
      <c r="G46" s="195">
        <f t="shared" si="1"/>
        <v>-0.10738501673723988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21.48</v>
      </c>
      <c r="L46" s="194">
        <f>PPCL_NG!S46+PPCL_Spot!S46+GT_NG!S46+GT_Spot!S46+Bawana_NG!S46+Bawana_RLNG!S46+Bawana_Spot!S46</f>
        <v>21.503821970979583</v>
      </c>
      <c r="M46" s="195">
        <f t="shared" si="3"/>
        <v>-2.3821970979582829E-2</v>
      </c>
      <c r="N46" s="194">
        <f>PPCL_NG!M46+PPCL_Spot!M46+GT_NG!M46+GT_Spot!M46+Bawana_NG!M46+Bawana_RLNG!M46+Bawana_Spot!M46</f>
        <v>69.710000000000008</v>
      </c>
      <c r="O46" s="194">
        <f>PPCL_NG!T46+PPCL_Spot!T46+GT_NG!T46+GT_Spot!T46+Bawana_NG!T46+Bawana_RLNG!T46+Bawana_Spot!T46</f>
        <v>69.852728997794088</v>
      </c>
      <c r="P46" s="195">
        <f t="shared" si="4"/>
        <v>-0.14272899779408021</v>
      </c>
      <c r="Q46" s="195">
        <f t="shared" si="5"/>
        <v>-0.46999999999996867</v>
      </c>
    </row>
    <row r="47" spans="1:17">
      <c r="A47" s="34" t="s">
        <v>89</v>
      </c>
      <c r="B47" s="194">
        <f>PPCL_NG!I47+PPCL_Spot!I47+GT_NG!I47+GT_Spot!I47+Bawana_NG!I47+Bawana_RLNG!I47+Bawana_Spot!I47</f>
        <v>99.03</v>
      </c>
      <c r="C47" s="194">
        <f>PPCL_NG!P47+PPCL_Spot!P47+GT_NG!P47+GT_Spot!P47+Bawana_NG!P47+Bawana_RLNG!P47+Bawana_Spot!P47</f>
        <v>99.234573274452643</v>
      </c>
      <c r="D47" s="195">
        <f t="shared" si="0"/>
        <v>-0.20457327445264184</v>
      </c>
      <c r="E47" s="194">
        <f>PPCL_NG!J47+PPCL_Spot!J47+GT_NG!J47+GT_Spot!J47+Bawana_NG!J47+Bawana_RLNG!J47+Bawana_Spot!J47</f>
        <v>56.09</v>
      </c>
      <c r="F47" s="194">
        <f>PPCL_NG!Q47+PPCL_Spot!Q47+GT_NG!Q47+GT_Spot!Q47+Bawana_NG!Q47+Bawana_RLNG!Q47+Bawana_Spot!Q47</f>
        <v>56.192591021282617</v>
      </c>
      <c r="G47" s="195">
        <f t="shared" si="1"/>
        <v>-0.10259102128261333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21.31</v>
      </c>
      <c r="L47" s="194">
        <f>PPCL_NG!S47+PPCL_Spot!S47+GT_NG!S47+GT_Spot!S47+Bawana_NG!S47+Bawana_RLNG!S47+Bawana_Spot!S47</f>
        <v>21.332718640807879</v>
      </c>
      <c r="M47" s="195">
        <f t="shared" si="3"/>
        <v>-2.2718640807880774E-2</v>
      </c>
      <c r="N47" s="194">
        <f>PPCL_NG!M47+PPCL_Spot!M47+GT_NG!M47+GT_Spot!M47+Bawana_NG!M47+Bawana_RLNG!M47+Bawana_Spot!M47</f>
        <v>69.710000000000008</v>
      </c>
      <c r="O47" s="194">
        <f>PPCL_NG!T47+PPCL_Spot!T47+GT_NG!T47+GT_Spot!T47+Bawana_NG!T47+Bawana_RLNG!T47+Bawana_Spot!T47</f>
        <v>69.859885592691597</v>
      </c>
      <c r="P47" s="195">
        <f t="shared" si="4"/>
        <v>-0.14988559269158941</v>
      </c>
      <c r="Q47" s="195">
        <f t="shared" si="5"/>
        <v>-0.47999999999996668</v>
      </c>
    </row>
    <row r="48" spans="1:17">
      <c r="A48" s="34" t="s">
        <v>90</v>
      </c>
      <c r="B48" s="194">
        <f>PPCL_NG!I48+PPCL_Spot!I48+GT_NG!I48+GT_Spot!I48+Bawana_NG!I48+Bawana_RLNG!I48+Bawana_Spot!I48</f>
        <v>99.03</v>
      </c>
      <c r="C48" s="194">
        <f>PPCL_NG!P48+PPCL_Spot!P48+GT_NG!P48+GT_Spot!P48+Bawana_NG!P48+Bawana_RLNG!P48+Bawana_Spot!P48</f>
        <v>99.234573274452643</v>
      </c>
      <c r="D48" s="195">
        <f t="shared" si="0"/>
        <v>-0.20457327445264184</v>
      </c>
      <c r="E48" s="194">
        <f>PPCL_NG!J48+PPCL_Spot!J48+GT_NG!J48+GT_Spot!J48+Bawana_NG!J48+Bawana_RLNG!J48+Bawana_Spot!J48</f>
        <v>56.09</v>
      </c>
      <c r="F48" s="194">
        <f>PPCL_NG!Q48+PPCL_Spot!Q48+GT_NG!Q48+GT_Spot!Q48+Bawana_NG!Q48+Bawana_RLNG!Q48+Bawana_Spot!Q48</f>
        <v>56.192591021282617</v>
      </c>
      <c r="G48" s="195">
        <f t="shared" si="1"/>
        <v>-0.10259102128261333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21.31</v>
      </c>
      <c r="L48" s="194">
        <f>PPCL_NG!S48+PPCL_Spot!S48+GT_NG!S48+GT_Spot!S48+Bawana_NG!S48+Bawana_RLNG!S48+Bawana_Spot!S48</f>
        <v>21.332718640807879</v>
      </c>
      <c r="M48" s="195">
        <f t="shared" si="3"/>
        <v>-2.2718640807880774E-2</v>
      </c>
      <c r="N48" s="194">
        <f>PPCL_NG!M48+PPCL_Spot!M48+GT_NG!M48+GT_Spot!M48+Bawana_NG!M48+Bawana_RLNG!M48+Bawana_Spot!M48</f>
        <v>69.710000000000008</v>
      </c>
      <c r="O48" s="194">
        <f>PPCL_NG!T48+PPCL_Spot!T48+GT_NG!T48+GT_Spot!T48+Bawana_NG!T48+Bawana_RLNG!T48+Bawana_Spot!T48</f>
        <v>69.859885592691597</v>
      </c>
      <c r="P48" s="195">
        <f t="shared" si="4"/>
        <v>-0.14988559269158941</v>
      </c>
      <c r="Q48" s="195">
        <f t="shared" si="5"/>
        <v>-0.47999999999996668</v>
      </c>
    </row>
    <row r="49" spans="1:17">
      <c r="A49" s="34" t="s">
        <v>91</v>
      </c>
      <c r="B49" s="194">
        <f>PPCL_NG!I49+PPCL_Spot!I49+GT_NG!I49+GT_Spot!I49+Bawana_NG!I49+Bawana_RLNG!I49+Bawana_Spot!I49</f>
        <v>99.03</v>
      </c>
      <c r="C49" s="194">
        <f>PPCL_NG!P49+PPCL_Spot!P49+GT_NG!P49+GT_Spot!P49+Bawana_NG!P49+Bawana_RLNG!P49+Bawana_Spot!P49</f>
        <v>99.234573274452643</v>
      </c>
      <c r="D49" s="195">
        <f t="shared" si="0"/>
        <v>-0.20457327445264184</v>
      </c>
      <c r="E49" s="194">
        <f>PPCL_NG!J49+PPCL_Spot!J49+GT_NG!J49+GT_Spot!J49+Bawana_NG!J49+Bawana_RLNG!J49+Bawana_Spot!J49</f>
        <v>56.09</v>
      </c>
      <c r="F49" s="194">
        <f>PPCL_NG!Q49+PPCL_Spot!Q49+GT_NG!Q49+GT_Spot!Q49+Bawana_NG!Q49+Bawana_RLNG!Q49+Bawana_Spot!Q49</f>
        <v>56.192591021282617</v>
      </c>
      <c r="G49" s="195">
        <f t="shared" si="1"/>
        <v>-0.10259102128261333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21.31</v>
      </c>
      <c r="L49" s="194">
        <f>PPCL_NG!S49+PPCL_Spot!S49+GT_NG!S49+GT_Spot!S49+Bawana_NG!S49+Bawana_RLNG!S49+Bawana_Spot!S49</f>
        <v>21.332718640807879</v>
      </c>
      <c r="M49" s="195">
        <f t="shared" si="3"/>
        <v>-2.2718640807880774E-2</v>
      </c>
      <c r="N49" s="194">
        <f>PPCL_NG!M49+PPCL_Spot!M49+GT_NG!M49+GT_Spot!M49+Bawana_NG!M49+Bawana_RLNG!M49+Bawana_Spot!M49</f>
        <v>69.710000000000008</v>
      </c>
      <c r="O49" s="194">
        <f>PPCL_NG!T49+PPCL_Spot!T49+GT_NG!T49+GT_Spot!T49+Bawana_NG!T49+Bawana_RLNG!T49+Bawana_Spot!T49</f>
        <v>69.859885592691597</v>
      </c>
      <c r="P49" s="195">
        <f t="shared" si="4"/>
        <v>-0.14988559269158941</v>
      </c>
      <c r="Q49" s="195">
        <f t="shared" si="5"/>
        <v>-0.47999999999996668</v>
      </c>
    </row>
    <row r="50" spans="1:17">
      <c r="A50" s="34" t="s">
        <v>92</v>
      </c>
      <c r="B50" s="194">
        <f>PPCL_NG!I50+PPCL_Spot!I50+GT_NG!I50+GT_Spot!I50+Bawana_NG!I50+Bawana_RLNG!I50+Bawana_Spot!I50</f>
        <v>99.03</v>
      </c>
      <c r="C50" s="194">
        <f>PPCL_NG!P50+PPCL_Spot!P50+GT_NG!P50+GT_Spot!P50+Bawana_NG!P50+Bawana_RLNG!P50+Bawana_Spot!P50</f>
        <v>99.234573274452643</v>
      </c>
      <c r="D50" s="195">
        <f t="shared" si="0"/>
        <v>-0.20457327445264184</v>
      </c>
      <c r="E50" s="194">
        <f>PPCL_NG!J50+PPCL_Spot!J50+GT_NG!J50+GT_Spot!J50+Bawana_NG!J50+Bawana_RLNG!J50+Bawana_Spot!J50</f>
        <v>56.09</v>
      </c>
      <c r="F50" s="194">
        <f>PPCL_NG!Q50+PPCL_Spot!Q50+GT_NG!Q50+GT_Spot!Q50+Bawana_NG!Q50+Bawana_RLNG!Q50+Bawana_Spot!Q50</f>
        <v>56.192591021282617</v>
      </c>
      <c r="G50" s="195">
        <f t="shared" si="1"/>
        <v>-0.10259102128261333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21.31</v>
      </c>
      <c r="L50" s="194">
        <f>PPCL_NG!S50+PPCL_Spot!S50+GT_NG!S50+GT_Spot!S50+Bawana_NG!S50+Bawana_RLNG!S50+Bawana_Spot!S50</f>
        <v>21.332718640807879</v>
      </c>
      <c r="M50" s="195">
        <f t="shared" si="3"/>
        <v>-2.2718640807880774E-2</v>
      </c>
      <c r="N50" s="194">
        <f>PPCL_NG!M50+PPCL_Spot!M50+GT_NG!M50+GT_Spot!M50+Bawana_NG!M50+Bawana_RLNG!M50+Bawana_Spot!M50</f>
        <v>69.710000000000008</v>
      </c>
      <c r="O50" s="194">
        <f>PPCL_NG!T50+PPCL_Spot!T50+GT_NG!T50+GT_Spot!T50+Bawana_NG!T50+Bawana_RLNG!T50+Bawana_Spot!T50</f>
        <v>69.859885592691597</v>
      </c>
      <c r="P50" s="195">
        <f t="shared" si="4"/>
        <v>-0.14988559269158941</v>
      </c>
      <c r="Q50" s="195">
        <f t="shared" si="5"/>
        <v>-0.47999999999996668</v>
      </c>
    </row>
    <row r="51" spans="1:17">
      <c r="A51" s="34" t="s">
        <v>93</v>
      </c>
      <c r="B51" s="194">
        <f>PPCL_NG!I51+PPCL_Spot!I51+GT_NG!I51+GT_Spot!I51+Bawana_NG!I51+Bawana_RLNG!I51+Bawana_Spot!I51</f>
        <v>99.03</v>
      </c>
      <c r="C51" s="194">
        <f>PPCL_NG!P51+PPCL_Spot!P51+GT_NG!P51+GT_Spot!P51+Bawana_NG!P51+Bawana_RLNG!P51+Bawana_Spot!P51</f>
        <v>99.240453238612389</v>
      </c>
      <c r="D51" s="195">
        <f t="shared" si="0"/>
        <v>-0.21045323861238785</v>
      </c>
      <c r="E51" s="194">
        <f>PPCL_NG!J51+PPCL_Spot!J51+GT_NG!J51+GT_Spot!J51+Bawana_NG!J51+Bawana_RLNG!J51+Bawana_Spot!J51</f>
        <v>55.27</v>
      </c>
      <c r="F51" s="194">
        <f>PPCL_NG!Q51+PPCL_Spot!Q51+GT_NG!Q51+GT_Spot!Q51+Bawana_NG!Q51+Bawana_RLNG!Q51+Bawana_Spot!Q51</f>
        <v>55.364238884991551</v>
      </c>
      <c r="G51" s="195">
        <f t="shared" si="1"/>
        <v>-9.4238884991547422E-2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21.13</v>
      </c>
      <c r="L51" s="194">
        <f>PPCL_NG!S51+PPCL_Spot!S51+GT_NG!S51+GT_Spot!S51+Bawana_NG!S51+Bawana_RLNG!S51+Bawana_Spot!S51</f>
        <v>21.150878839222059</v>
      </c>
      <c r="M51" s="195">
        <f t="shared" si="3"/>
        <v>-2.0878839222060463E-2</v>
      </c>
      <c r="N51" s="194">
        <f>PPCL_NG!M51+PPCL_Spot!M51+GT_NG!M51+GT_Spot!M51+Bawana_NG!M51+Bawana_RLNG!M51+Bawana_Spot!M51</f>
        <v>69.710000000000008</v>
      </c>
      <c r="O51" s="194">
        <f>PPCL_NG!T51+PPCL_Spot!T51+GT_NG!T51+GT_Spot!T51+Bawana_NG!T51+Bawana_RLNG!T51+Bawana_Spot!T51</f>
        <v>69.864197566408734</v>
      </c>
      <c r="P51" s="195">
        <f t="shared" si="4"/>
        <v>-0.15419756640872606</v>
      </c>
      <c r="Q51" s="195">
        <f t="shared" si="5"/>
        <v>-0.47999999999996312</v>
      </c>
    </row>
    <row r="52" spans="1:17">
      <c r="A52" s="34" t="s">
        <v>94</v>
      </c>
      <c r="B52" s="194">
        <f>PPCL_NG!I52+PPCL_Spot!I52+GT_NG!I52+GT_Spot!I52+Bawana_NG!I52+Bawana_RLNG!I52+Bawana_Spot!I52</f>
        <v>99.03</v>
      </c>
      <c r="C52" s="194">
        <f>PPCL_NG!P52+PPCL_Spot!P52+GT_NG!P52+GT_Spot!P52+Bawana_NG!P52+Bawana_RLNG!P52+Bawana_Spot!P52</f>
        <v>99.240453238612389</v>
      </c>
      <c r="D52" s="195">
        <f t="shared" si="0"/>
        <v>-0.21045323861238785</v>
      </c>
      <c r="E52" s="194">
        <f>PPCL_NG!J52+PPCL_Spot!J52+GT_NG!J52+GT_Spot!J52+Bawana_NG!J52+Bawana_RLNG!J52+Bawana_Spot!J52</f>
        <v>55.27</v>
      </c>
      <c r="F52" s="194">
        <f>PPCL_NG!Q52+PPCL_Spot!Q52+GT_NG!Q52+GT_Spot!Q52+Bawana_NG!Q52+Bawana_RLNG!Q52+Bawana_Spot!Q52</f>
        <v>55.364238884991551</v>
      </c>
      <c r="G52" s="195">
        <f t="shared" si="1"/>
        <v>-9.4238884991547422E-2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21.13</v>
      </c>
      <c r="L52" s="194">
        <f>PPCL_NG!S52+PPCL_Spot!S52+GT_NG!S52+GT_Spot!S52+Bawana_NG!S52+Bawana_RLNG!S52+Bawana_Spot!S52</f>
        <v>21.150878839222059</v>
      </c>
      <c r="M52" s="195">
        <f t="shared" si="3"/>
        <v>-2.0878839222060463E-2</v>
      </c>
      <c r="N52" s="194">
        <f>PPCL_NG!M52+PPCL_Spot!M52+GT_NG!M52+GT_Spot!M52+Bawana_NG!M52+Bawana_RLNG!M52+Bawana_Spot!M52</f>
        <v>69.710000000000008</v>
      </c>
      <c r="O52" s="194">
        <f>PPCL_NG!T52+PPCL_Spot!T52+GT_NG!T52+GT_Spot!T52+Bawana_NG!T52+Bawana_RLNG!T52+Bawana_Spot!T52</f>
        <v>69.864197566408734</v>
      </c>
      <c r="P52" s="195">
        <f t="shared" si="4"/>
        <v>-0.15419756640872606</v>
      </c>
      <c r="Q52" s="195">
        <f t="shared" si="5"/>
        <v>-0.47999999999996312</v>
      </c>
    </row>
    <row r="53" spans="1:17">
      <c r="A53" s="34" t="s">
        <v>95</v>
      </c>
      <c r="B53" s="194">
        <f>PPCL_NG!I53+PPCL_Spot!I53+GT_NG!I53+GT_Spot!I53+Bawana_NG!I53+Bawana_RLNG!I53+Bawana_Spot!I53</f>
        <v>99.03</v>
      </c>
      <c r="C53" s="194">
        <f>PPCL_NG!P53+PPCL_Spot!P53+GT_NG!P53+GT_Spot!P53+Bawana_NG!P53+Bawana_RLNG!P53+Bawana_Spot!P53</f>
        <v>99.240453238612389</v>
      </c>
      <c r="D53" s="195">
        <f t="shared" si="0"/>
        <v>-0.21045323861238785</v>
      </c>
      <c r="E53" s="194">
        <f>PPCL_NG!J53+PPCL_Spot!J53+GT_NG!J53+GT_Spot!J53+Bawana_NG!J53+Bawana_RLNG!J53+Bawana_Spot!J53</f>
        <v>55.27</v>
      </c>
      <c r="F53" s="194">
        <f>PPCL_NG!Q53+PPCL_Spot!Q53+GT_NG!Q53+GT_Spot!Q53+Bawana_NG!Q53+Bawana_RLNG!Q53+Bawana_Spot!Q53</f>
        <v>55.364238884991551</v>
      </c>
      <c r="G53" s="195">
        <f t="shared" si="1"/>
        <v>-9.4238884991547422E-2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21.13</v>
      </c>
      <c r="L53" s="194">
        <f>PPCL_NG!S53+PPCL_Spot!S53+GT_NG!S53+GT_Spot!S53+Bawana_NG!S53+Bawana_RLNG!S53+Bawana_Spot!S53</f>
        <v>21.150878839222059</v>
      </c>
      <c r="M53" s="195">
        <f t="shared" si="3"/>
        <v>-2.0878839222060463E-2</v>
      </c>
      <c r="N53" s="194">
        <f>PPCL_NG!M53+PPCL_Spot!M53+GT_NG!M53+GT_Spot!M53+Bawana_NG!M53+Bawana_RLNG!M53+Bawana_Spot!M53</f>
        <v>69.710000000000008</v>
      </c>
      <c r="O53" s="194">
        <f>PPCL_NG!T53+PPCL_Spot!T53+GT_NG!T53+GT_Spot!T53+Bawana_NG!T53+Bawana_RLNG!T53+Bawana_Spot!T53</f>
        <v>69.864197566408734</v>
      </c>
      <c r="P53" s="195">
        <f t="shared" si="4"/>
        <v>-0.15419756640872606</v>
      </c>
      <c r="Q53" s="195">
        <f t="shared" si="5"/>
        <v>-0.47999999999996312</v>
      </c>
    </row>
    <row r="54" spans="1:17">
      <c r="A54" s="34" t="s">
        <v>96</v>
      </c>
      <c r="B54" s="194">
        <f>PPCL_NG!I54+PPCL_Spot!I54+GT_NG!I54+GT_Spot!I54+Bawana_NG!I54+Bawana_RLNG!I54+Bawana_Spot!I54</f>
        <v>99.03</v>
      </c>
      <c r="C54" s="194">
        <f>PPCL_NG!P54+PPCL_Spot!P54+GT_NG!P54+GT_Spot!P54+Bawana_NG!P54+Bawana_RLNG!P54+Bawana_Spot!P54</f>
        <v>99.240453238612389</v>
      </c>
      <c r="D54" s="195">
        <f t="shared" si="0"/>
        <v>-0.21045323861238785</v>
      </c>
      <c r="E54" s="194">
        <f>PPCL_NG!J54+PPCL_Spot!J54+GT_NG!J54+GT_Spot!J54+Bawana_NG!J54+Bawana_RLNG!J54+Bawana_Spot!J54</f>
        <v>55.27</v>
      </c>
      <c r="F54" s="194">
        <f>PPCL_NG!Q54+PPCL_Spot!Q54+GT_NG!Q54+GT_Spot!Q54+Bawana_NG!Q54+Bawana_RLNG!Q54+Bawana_Spot!Q54</f>
        <v>55.364238884991551</v>
      </c>
      <c r="G54" s="195">
        <f t="shared" si="1"/>
        <v>-9.4238884991547422E-2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21.13</v>
      </c>
      <c r="L54" s="194">
        <f>PPCL_NG!S54+PPCL_Spot!S54+GT_NG!S54+GT_Spot!S54+Bawana_NG!S54+Bawana_RLNG!S54+Bawana_Spot!S54</f>
        <v>21.150878839222059</v>
      </c>
      <c r="M54" s="195">
        <f t="shared" si="3"/>
        <v>-2.0878839222060463E-2</v>
      </c>
      <c r="N54" s="194">
        <f>PPCL_NG!M54+PPCL_Spot!M54+GT_NG!M54+GT_Spot!M54+Bawana_NG!M54+Bawana_RLNG!M54+Bawana_Spot!M54</f>
        <v>69.710000000000008</v>
      </c>
      <c r="O54" s="194">
        <f>PPCL_NG!T54+PPCL_Spot!T54+GT_NG!T54+GT_Spot!T54+Bawana_NG!T54+Bawana_RLNG!T54+Bawana_Spot!T54</f>
        <v>69.864197566408734</v>
      </c>
      <c r="P54" s="195">
        <f t="shared" si="4"/>
        <v>-0.15419756640872606</v>
      </c>
      <c r="Q54" s="195">
        <f t="shared" si="5"/>
        <v>-0.47999999999996312</v>
      </c>
    </row>
    <row r="55" spans="1:17">
      <c r="A55" s="34" t="s">
        <v>97</v>
      </c>
      <c r="B55" s="194">
        <f>PPCL_NG!I55+PPCL_Spot!I55+GT_NG!I55+GT_Spot!I55+Bawana_NG!I55+Bawana_RLNG!I55+Bawana_Spot!I55</f>
        <v>99.03</v>
      </c>
      <c r="C55" s="194">
        <f>PPCL_NG!P55+PPCL_Spot!P55+GT_NG!P55+GT_Spot!P55+Bawana_NG!P55+Bawana_RLNG!P55+Bawana_Spot!P55</f>
        <v>99.240453238612389</v>
      </c>
      <c r="D55" s="195">
        <f t="shared" si="0"/>
        <v>-0.21045323861238785</v>
      </c>
      <c r="E55" s="194">
        <f>PPCL_NG!J55+PPCL_Spot!J55+GT_NG!J55+GT_Spot!J55+Bawana_NG!J55+Bawana_RLNG!J55+Bawana_Spot!J55</f>
        <v>55.27</v>
      </c>
      <c r="F55" s="194">
        <f>PPCL_NG!Q55+PPCL_Spot!Q55+GT_NG!Q55+GT_Spot!Q55+Bawana_NG!Q55+Bawana_RLNG!Q55+Bawana_Spot!Q55</f>
        <v>55.364238884991551</v>
      </c>
      <c r="G55" s="195">
        <f t="shared" si="1"/>
        <v>-9.4238884991547422E-2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21.13</v>
      </c>
      <c r="L55" s="194">
        <f>PPCL_NG!S55+PPCL_Spot!S55+GT_NG!S55+GT_Spot!S55+Bawana_NG!S55+Bawana_RLNG!S55+Bawana_Spot!S55</f>
        <v>21.150878839222059</v>
      </c>
      <c r="M55" s="195">
        <f t="shared" si="3"/>
        <v>-2.0878839222060463E-2</v>
      </c>
      <c r="N55" s="194">
        <f>PPCL_NG!M55+PPCL_Spot!M55+GT_NG!M55+GT_Spot!M55+Bawana_NG!M55+Bawana_RLNG!M55+Bawana_Spot!M55</f>
        <v>69.710000000000008</v>
      </c>
      <c r="O55" s="194">
        <f>PPCL_NG!T55+PPCL_Spot!T55+GT_NG!T55+GT_Spot!T55+Bawana_NG!T55+Bawana_RLNG!T55+Bawana_Spot!T55</f>
        <v>69.864197566408734</v>
      </c>
      <c r="P55" s="195">
        <f t="shared" si="4"/>
        <v>-0.15419756640872606</v>
      </c>
      <c r="Q55" s="195">
        <f t="shared" si="5"/>
        <v>-0.47999999999996312</v>
      </c>
    </row>
    <row r="56" spans="1:17">
      <c r="A56" s="34" t="s">
        <v>98</v>
      </c>
      <c r="B56" s="194">
        <f>PPCL_NG!I56+PPCL_Spot!I56+GT_NG!I56+GT_Spot!I56+Bawana_NG!I56+Bawana_RLNG!I56+Bawana_Spot!I56</f>
        <v>99.03</v>
      </c>
      <c r="C56" s="194">
        <f>PPCL_NG!P56+PPCL_Spot!P56+GT_NG!P56+GT_Spot!P56+Bawana_NG!P56+Bawana_RLNG!P56+Bawana_Spot!P56</f>
        <v>99.240453238612389</v>
      </c>
      <c r="D56" s="195">
        <f t="shared" si="0"/>
        <v>-0.21045323861238785</v>
      </c>
      <c r="E56" s="194">
        <f>PPCL_NG!J56+PPCL_Spot!J56+GT_NG!J56+GT_Spot!J56+Bawana_NG!J56+Bawana_RLNG!J56+Bawana_Spot!J56</f>
        <v>55.27</v>
      </c>
      <c r="F56" s="194">
        <f>PPCL_NG!Q56+PPCL_Spot!Q56+GT_NG!Q56+GT_Spot!Q56+Bawana_NG!Q56+Bawana_RLNG!Q56+Bawana_Spot!Q56</f>
        <v>55.364238884991551</v>
      </c>
      <c r="G56" s="195">
        <f t="shared" si="1"/>
        <v>-9.4238884991547422E-2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21.13</v>
      </c>
      <c r="L56" s="194">
        <f>PPCL_NG!S56+PPCL_Spot!S56+GT_NG!S56+GT_Spot!S56+Bawana_NG!S56+Bawana_RLNG!S56+Bawana_Spot!S56</f>
        <v>21.150878839222059</v>
      </c>
      <c r="M56" s="195">
        <f t="shared" si="3"/>
        <v>-2.0878839222060463E-2</v>
      </c>
      <c r="N56" s="194">
        <f>PPCL_NG!M56+PPCL_Spot!M56+GT_NG!M56+GT_Spot!M56+Bawana_NG!M56+Bawana_RLNG!M56+Bawana_Spot!M56</f>
        <v>69.710000000000008</v>
      </c>
      <c r="O56" s="194">
        <f>PPCL_NG!T56+PPCL_Spot!T56+GT_NG!T56+GT_Spot!T56+Bawana_NG!T56+Bawana_RLNG!T56+Bawana_Spot!T56</f>
        <v>69.864197566408734</v>
      </c>
      <c r="P56" s="195">
        <f t="shared" si="4"/>
        <v>-0.15419756640872606</v>
      </c>
      <c r="Q56" s="195">
        <f t="shared" si="5"/>
        <v>-0.47999999999996312</v>
      </c>
    </row>
    <row r="57" spans="1:17">
      <c r="A57" s="34" t="s">
        <v>99</v>
      </c>
      <c r="B57" s="194">
        <f>PPCL_NG!I57+PPCL_Spot!I57+GT_NG!I57+GT_Spot!I57+Bawana_NG!I57+Bawana_RLNG!I57+Bawana_Spot!I57</f>
        <v>99.03</v>
      </c>
      <c r="C57" s="194">
        <f>PPCL_NG!P57+PPCL_Spot!P57+GT_NG!P57+GT_Spot!P57+Bawana_NG!P57+Bawana_RLNG!P57+Bawana_Spot!P57</f>
        <v>99.240453238612389</v>
      </c>
      <c r="D57" s="195">
        <f t="shared" si="0"/>
        <v>-0.21045323861238785</v>
      </c>
      <c r="E57" s="194">
        <f>PPCL_NG!J57+PPCL_Spot!J57+GT_NG!J57+GT_Spot!J57+Bawana_NG!J57+Bawana_RLNG!J57+Bawana_Spot!J57</f>
        <v>55.27</v>
      </c>
      <c r="F57" s="194">
        <f>PPCL_NG!Q57+PPCL_Spot!Q57+GT_NG!Q57+GT_Spot!Q57+Bawana_NG!Q57+Bawana_RLNG!Q57+Bawana_Spot!Q57</f>
        <v>55.364238884991551</v>
      </c>
      <c r="G57" s="195">
        <f t="shared" si="1"/>
        <v>-9.4238884991547422E-2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21.13</v>
      </c>
      <c r="L57" s="194">
        <f>PPCL_NG!S57+PPCL_Spot!S57+GT_NG!S57+GT_Spot!S57+Bawana_NG!S57+Bawana_RLNG!S57+Bawana_Spot!S57</f>
        <v>21.150878839222059</v>
      </c>
      <c r="M57" s="195">
        <f t="shared" si="3"/>
        <v>-2.0878839222060463E-2</v>
      </c>
      <c r="N57" s="194">
        <f>PPCL_NG!M57+PPCL_Spot!M57+GT_NG!M57+GT_Spot!M57+Bawana_NG!M57+Bawana_RLNG!M57+Bawana_Spot!M57</f>
        <v>69.710000000000008</v>
      </c>
      <c r="O57" s="194">
        <f>PPCL_NG!T57+PPCL_Spot!T57+GT_NG!T57+GT_Spot!T57+Bawana_NG!T57+Bawana_RLNG!T57+Bawana_Spot!T57</f>
        <v>69.864197566408734</v>
      </c>
      <c r="P57" s="195">
        <f t="shared" si="4"/>
        <v>-0.15419756640872606</v>
      </c>
      <c r="Q57" s="195">
        <f t="shared" si="5"/>
        <v>-0.47999999999996312</v>
      </c>
    </row>
    <row r="58" spans="1:17">
      <c r="A58" s="34" t="s">
        <v>100</v>
      </c>
      <c r="B58" s="194">
        <f>PPCL_NG!I58+PPCL_Spot!I58+GT_NG!I58+GT_Spot!I58+Bawana_NG!I58+Bawana_RLNG!I58+Bawana_Spot!I58</f>
        <v>99.03</v>
      </c>
      <c r="C58" s="194">
        <f>PPCL_NG!P58+PPCL_Spot!P58+GT_NG!P58+GT_Spot!P58+Bawana_NG!P58+Bawana_RLNG!P58+Bawana_Spot!P58</f>
        <v>99.240453238612389</v>
      </c>
      <c r="D58" s="195">
        <f t="shared" si="0"/>
        <v>-0.21045323861238785</v>
      </c>
      <c r="E58" s="194">
        <f>PPCL_NG!J58+PPCL_Spot!J58+GT_NG!J58+GT_Spot!J58+Bawana_NG!J58+Bawana_RLNG!J58+Bawana_Spot!J58</f>
        <v>55.27</v>
      </c>
      <c r="F58" s="194">
        <f>PPCL_NG!Q58+PPCL_Spot!Q58+GT_NG!Q58+GT_Spot!Q58+Bawana_NG!Q58+Bawana_RLNG!Q58+Bawana_Spot!Q58</f>
        <v>55.364238884991551</v>
      </c>
      <c r="G58" s="195">
        <f t="shared" si="1"/>
        <v>-9.4238884991547422E-2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21.13</v>
      </c>
      <c r="L58" s="194">
        <f>PPCL_NG!S58+PPCL_Spot!S58+GT_NG!S58+GT_Spot!S58+Bawana_NG!S58+Bawana_RLNG!S58+Bawana_Spot!S58</f>
        <v>21.150878839222059</v>
      </c>
      <c r="M58" s="195">
        <f t="shared" si="3"/>
        <v>-2.0878839222060463E-2</v>
      </c>
      <c r="N58" s="194">
        <f>PPCL_NG!M58+PPCL_Spot!M58+GT_NG!M58+GT_Spot!M58+Bawana_NG!M58+Bawana_RLNG!M58+Bawana_Spot!M58</f>
        <v>69.710000000000008</v>
      </c>
      <c r="O58" s="194">
        <f>PPCL_NG!T58+PPCL_Spot!T58+GT_NG!T58+GT_Spot!T58+Bawana_NG!T58+Bawana_RLNG!T58+Bawana_Spot!T58</f>
        <v>69.864197566408734</v>
      </c>
      <c r="P58" s="195">
        <f t="shared" si="4"/>
        <v>-0.15419756640872606</v>
      </c>
      <c r="Q58" s="195">
        <f t="shared" si="5"/>
        <v>-0.47999999999996312</v>
      </c>
    </row>
    <row r="59" spans="1:17">
      <c r="A59" s="34" t="s">
        <v>101</v>
      </c>
      <c r="B59" s="194">
        <f>PPCL_NG!I59+PPCL_Spot!I59+GT_NG!I59+GT_Spot!I59+Bawana_NG!I59+Bawana_RLNG!I59+Bawana_Spot!I59</f>
        <v>99.03</v>
      </c>
      <c r="C59" s="194">
        <f>PPCL_NG!P59+PPCL_Spot!P59+GT_NG!P59+GT_Spot!P59+Bawana_NG!P59+Bawana_RLNG!P59+Bawana_Spot!P59</f>
        <v>99.240453238612389</v>
      </c>
      <c r="D59" s="195">
        <f t="shared" si="0"/>
        <v>-0.21045323861238785</v>
      </c>
      <c r="E59" s="194">
        <f>PPCL_NG!J59+PPCL_Spot!J59+GT_NG!J59+GT_Spot!J59+Bawana_NG!J59+Bawana_RLNG!J59+Bawana_Spot!J59</f>
        <v>55.27</v>
      </c>
      <c r="F59" s="194">
        <f>PPCL_NG!Q59+PPCL_Spot!Q59+GT_NG!Q59+GT_Spot!Q59+Bawana_NG!Q59+Bawana_RLNG!Q59+Bawana_Spot!Q59</f>
        <v>55.364238884991551</v>
      </c>
      <c r="G59" s="195">
        <f t="shared" si="1"/>
        <v>-9.4238884991547422E-2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21.13</v>
      </c>
      <c r="L59" s="194">
        <f>PPCL_NG!S59+PPCL_Spot!S59+GT_NG!S59+GT_Spot!S59+Bawana_NG!S59+Bawana_RLNG!S59+Bawana_Spot!S59</f>
        <v>21.150878839222059</v>
      </c>
      <c r="M59" s="195">
        <f t="shared" si="3"/>
        <v>-2.0878839222060463E-2</v>
      </c>
      <c r="N59" s="194">
        <f>PPCL_NG!M59+PPCL_Spot!M59+GT_NG!M59+GT_Spot!M59+Bawana_NG!M59+Bawana_RLNG!M59+Bawana_Spot!M59</f>
        <v>69.710000000000008</v>
      </c>
      <c r="O59" s="194">
        <f>PPCL_NG!T59+PPCL_Spot!T59+GT_NG!T59+GT_Spot!T59+Bawana_NG!T59+Bawana_RLNG!T59+Bawana_Spot!T59</f>
        <v>69.864197566408734</v>
      </c>
      <c r="P59" s="195">
        <f t="shared" si="4"/>
        <v>-0.15419756640872606</v>
      </c>
      <c r="Q59" s="195">
        <f t="shared" si="5"/>
        <v>-0.47999999999996312</v>
      </c>
    </row>
    <row r="60" spans="1:17">
      <c r="A60" s="34" t="s">
        <v>102</v>
      </c>
      <c r="B60" s="194">
        <f>PPCL_NG!I60+PPCL_Spot!I60+GT_NG!I60+GT_Spot!I60+Bawana_NG!I60+Bawana_RLNG!I60+Bawana_Spot!I60</f>
        <v>99.03</v>
      </c>
      <c r="C60" s="194">
        <f>PPCL_NG!P60+PPCL_Spot!P60+GT_NG!P60+GT_Spot!P60+Bawana_NG!P60+Bawana_RLNG!P60+Bawana_Spot!P60</f>
        <v>99.240453238612389</v>
      </c>
      <c r="D60" s="195">
        <f t="shared" si="0"/>
        <v>-0.21045323861238785</v>
      </c>
      <c r="E60" s="194">
        <f>PPCL_NG!J60+PPCL_Spot!J60+GT_NG!J60+GT_Spot!J60+Bawana_NG!J60+Bawana_RLNG!J60+Bawana_Spot!J60</f>
        <v>55.27</v>
      </c>
      <c r="F60" s="194">
        <f>PPCL_NG!Q60+PPCL_Spot!Q60+GT_NG!Q60+GT_Spot!Q60+Bawana_NG!Q60+Bawana_RLNG!Q60+Bawana_Spot!Q60</f>
        <v>55.364238884991551</v>
      </c>
      <c r="G60" s="195">
        <f t="shared" si="1"/>
        <v>-9.4238884991547422E-2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21.13</v>
      </c>
      <c r="L60" s="194">
        <f>PPCL_NG!S60+PPCL_Spot!S60+GT_NG!S60+GT_Spot!S60+Bawana_NG!S60+Bawana_RLNG!S60+Bawana_Spot!S60</f>
        <v>21.150878839222059</v>
      </c>
      <c r="M60" s="195">
        <f t="shared" si="3"/>
        <v>-2.0878839222060463E-2</v>
      </c>
      <c r="N60" s="194">
        <f>PPCL_NG!M60+PPCL_Spot!M60+GT_NG!M60+GT_Spot!M60+Bawana_NG!M60+Bawana_RLNG!M60+Bawana_Spot!M60</f>
        <v>69.710000000000008</v>
      </c>
      <c r="O60" s="194">
        <f>PPCL_NG!T60+PPCL_Spot!T60+GT_NG!T60+GT_Spot!T60+Bawana_NG!T60+Bawana_RLNG!T60+Bawana_Spot!T60</f>
        <v>69.864197566408734</v>
      </c>
      <c r="P60" s="195">
        <f t="shared" si="4"/>
        <v>-0.15419756640872606</v>
      </c>
      <c r="Q60" s="195">
        <f t="shared" si="5"/>
        <v>-0.47999999999996312</v>
      </c>
    </row>
    <row r="61" spans="1:17">
      <c r="A61" s="34" t="s">
        <v>103</v>
      </c>
      <c r="B61" s="194">
        <f>PPCL_NG!I61+PPCL_Spot!I61+GT_NG!I61+GT_Spot!I61+Bawana_NG!I61+Bawana_RLNG!I61+Bawana_Spot!I61</f>
        <v>99.03</v>
      </c>
      <c r="C61" s="194">
        <f>PPCL_NG!P61+PPCL_Spot!P61+GT_NG!P61+GT_Spot!P61+Bawana_NG!P61+Bawana_RLNG!P61+Bawana_Spot!P61</f>
        <v>99.240453238612389</v>
      </c>
      <c r="D61" s="195">
        <f t="shared" si="0"/>
        <v>-0.21045323861238785</v>
      </c>
      <c r="E61" s="194">
        <f>PPCL_NG!J61+PPCL_Spot!J61+GT_NG!J61+GT_Spot!J61+Bawana_NG!J61+Bawana_RLNG!J61+Bawana_Spot!J61</f>
        <v>55.27</v>
      </c>
      <c r="F61" s="194">
        <f>PPCL_NG!Q61+PPCL_Spot!Q61+GT_NG!Q61+GT_Spot!Q61+Bawana_NG!Q61+Bawana_RLNG!Q61+Bawana_Spot!Q61</f>
        <v>55.364238884991551</v>
      </c>
      <c r="G61" s="195">
        <f t="shared" si="1"/>
        <v>-9.4238884991547422E-2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21.13</v>
      </c>
      <c r="L61" s="194">
        <f>PPCL_NG!S61+PPCL_Spot!S61+GT_NG!S61+GT_Spot!S61+Bawana_NG!S61+Bawana_RLNG!S61+Bawana_Spot!S61</f>
        <v>21.150878839222059</v>
      </c>
      <c r="M61" s="195">
        <f t="shared" si="3"/>
        <v>-2.0878839222060463E-2</v>
      </c>
      <c r="N61" s="194">
        <f>PPCL_NG!M61+PPCL_Spot!M61+GT_NG!M61+GT_Spot!M61+Bawana_NG!M61+Bawana_RLNG!M61+Bawana_Spot!M61</f>
        <v>69.710000000000008</v>
      </c>
      <c r="O61" s="194">
        <f>PPCL_NG!T61+PPCL_Spot!T61+GT_NG!T61+GT_Spot!T61+Bawana_NG!T61+Bawana_RLNG!T61+Bawana_Spot!T61</f>
        <v>69.864197566408734</v>
      </c>
      <c r="P61" s="195">
        <f t="shared" si="4"/>
        <v>-0.15419756640872606</v>
      </c>
      <c r="Q61" s="195">
        <f t="shared" si="5"/>
        <v>-0.47999999999996312</v>
      </c>
    </row>
    <row r="62" spans="1:17">
      <c r="A62" s="34" t="s">
        <v>104</v>
      </c>
      <c r="B62" s="194">
        <f>PPCL_NG!I62+PPCL_Spot!I62+GT_NG!I62+GT_Spot!I62+Bawana_NG!I62+Bawana_RLNG!I62+Bawana_Spot!I62</f>
        <v>99.03</v>
      </c>
      <c r="C62" s="194">
        <f>PPCL_NG!P62+PPCL_Spot!P62+GT_NG!P62+GT_Spot!P62+Bawana_NG!P62+Bawana_RLNG!P62+Bawana_Spot!P62</f>
        <v>99.240453238612389</v>
      </c>
      <c r="D62" s="195">
        <f t="shared" si="0"/>
        <v>-0.21045323861238785</v>
      </c>
      <c r="E62" s="194">
        <f>PPCL_NG!J62+PPCL_Spot!J62+GT_NG!J62+GT_Spot!J62+Bawana_NG!J62+Bawana_RLNG!J62+Bawana_Spot!J62</f>
        <v>55.27</v>
      </c>
      <c r="F62" s="194">
        <f>PPCL_NG!Q62+PPCL_Spot!Q62+GT_NG!Q62+GT_Spot!Q62+Bawana_NG!Q62+Bawana_RLNG!Q62+Bawana_Spot!Q62</f>
        <v>55.364238884991551</v>
      </c>
      <c r="G62" s="195">
        <f t="shared" si="1"/>
        <v>-9.4238884991547422E-2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21.13</v>
      </c>
      <c r="L62" s="194">
        <f>PPCL_NG!S62+PPCL_Spot!S62+GT_NG!S62+GT_Spot!S62+Bawana_NG!S62+Bawana_RLNG!S62+Bawana_Spot!S62</f>
        <v>21.150878839222059</v>
      </c>
      <c r="M62" s="195">
        <f t="shared" si="3"/>
        <v>-2.0878839222060463E-2</v>
      </c>
      <c r="N62" s="194">
        <f>PPCL_NG!M62+PPCL_Spot!M62+GT_NG!M62+GT_Spot!M62+Bawana_NG!M62+Bawana_RLNG!M62+Bawana_Spot!M62</f>
        <v>69.710000000000008</v>
      </c>
      <c r="O62" s="194">
        <f>PPCL_NG!T62+PPCL_Spot!T62+GT_NG!T62+GT_Spot!T62+Bawana_NG!T62+Bawana_RLNG!T62+Bawana_Spot!T62</f>
        <v>69.864197566408734</v>
      </c>
      <c r="P62" s="195">
        <f t="shared" si="4"/>
        <v>-0.15419756640872606</v>
      </c>
      <c r="Q62" s="195">
        <f t="shared" si="5"/>
        <v>-0.47999999999996312</v>
      </c>
    </row>
    <row r="63" spans="1:17">
      <c r="A63" s="34" t="s">
        <v>105</v>
      </c>
      <c r="B63" s="194">
        <f>PPCL_NG!I63+PPCL_Spot!I63+GT_NG!I63+GT_Spot!I63+Bawana_NG!I63+Bawana_RLNG!I63+Bawana_Spot!I63</f>
        <v>99.03</v>
      </c>
      <c r="C63" s="194">
        <f>PPCL_NG!P63+PPCL_Spot!P63+GT_NG!P63+GT_Spot!P63+Bawana_NG!P63+Bawana_RLNG!P63+Bawana_Spot!P63</f>
        <v>99.240453238612389</v>
      </c>
      <c r="D63" s="195">
        <f t="shared" si="0"/>
        <v>-0.21045323861238785</v>
      </c>
      <c r="E63" s="194">
        <f>PPCL_NG!J63+PPCL_Spot!J63+GT_NG!J63+GT_Spot!J63+Bawana_NG!J63+Bawana_RLNG!J63+Bawana_Spot!J63</f>
        <v>55.27</v>
      </c>
      <c r="F63" s="194">
        <f>PPCL_NG!Q63+PPCL_Spot!Q63+GT_NG!Q63+GT_Spot!Q63+Bawana_NG!Q63+Bawana_RLNG!Q63+Bawana_Spot!Q63</f>
        <v>55.364238884991551</v>
      </c>
      <c r="G63" s="195">
        <f t="shared" si="1"/>
        <v>-9.4238884991547422E-2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21.13</v>
      </c>
      <c r="L63" s="194">
        <f>PPCL_NG!S63+PPCL_Spot!S63+GT_NG!S63+GT_Spot!S63+Bawana_NG!S63+Bawana_RLNG!S63+Bawana_Spot!S63</f>
        <v>21.150878839222059</v>
      </c>
      <c r="M63" s="195">
        <f t="shared" si="3"/>
        <v>-2.0878839222060463E-2</v>
      </c>
      <c r="N63" s="194">
        <f>PPCL_NG!M63+PPCL_Spot!M63+GT_NG!M63+GT_Spot!M63+Bawana_NG!M63+Bawana_RLNG!M63+Bawana_Spot!M63</f>
        <v>69.710000000000008</v>
      </c>
      <c r="O63" s="194">
        <f>PPCL_NG!T63+PPCL_Spot!T63+GT_NG!T63+GT_Spot!T63+Bawana_NG!T63+Bawana_RLNG!T63+Bawana_Spot!T63</f>
        <v>69.864197566408734</v>
      </c>
      <c r="P63" s="195">
        <f t="shared" si="4"/>
        <v>-0.15419756640872606</v>
      </c>
      <c r="Q63" s="195">
        <f t="shared" si="5"/>
        <v>-0.47999999999996312</v>
      </c>
    </row>
    <row r="64" spans="1:17">
      <c r="A64" s="34" t="s">
        <v>106</v>
      </c>
      <c r="B64" s="194">
        <f>PPCL_NG!I64+PPCL_Spot!I64+GT_NG!I64+GT_Spot!I64+Bawana_NG!I64+Bawana_RLNG!I64+Bawana_Spot!I64</f>
        <v>99.03</v>
      </c>
      <c r="C64" s="194">
        <f>PPCL_NG!P64+PPCL_Spot!P64+GT_NG!P64+GT_Spot!P64+Bawana_NG!P64+Bawana_RLNG!P64+Bawana_Spot!P64</f>
        <v>99.240453238612389</v>
      </c>
      <c r="D64" s="195">
        <f t="shared" si="0"/>
        <v>-0.21045323861238785</v>
      </c>
      <c r="E64" s="194">
        <f>PPCL_NG!J64+PPCL_Spot!J64+GT_NG!J64+GT_Spot!J64+Bawana_NG!J64+Bawana_RLNG!J64+Bawana_Spot!J64</f>
        <v>55.27</v>
      </c>
      <c r="F64" s="194">
        <f>PPCL_NG!Q64+PPCL_Spot!Q64+GT_NG!Q64+GT_Spot!Q64+Bawana_NG!Q64+Bawana_RLNG!Q64+Bawana_Spot!Q64</f>
        <v>55.364238884991551</v>
      </c>
      <c r="G64" s="195">
        <f t="shared" si="1"/>
        <v>-9.4238884991547422E-2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21.13</v>
      </c>
      <c r="L64" s="194">
        <f>PPCL_NG!S64+PPCL_Spot!S64+GT_NG!S64+GT_Spot!S64+Bawana_NG!S64+Bawana_RLNG!S64+Bawana_Spot!S64</f>
        <v>21.150878839222059</v>
      </c>
      <c r="M64" s="195">
        <f t="shared" si="3"/>
        <v>-2.0878839222060463E-2</v>
      </c>
      <c r="N64" s="194">
        <f>PPCL_NG!M64+PPCL_Spot!M64+GT_NG!M64+GT_Spot!M64+Bawana_NG!M64+Bawana_RLNG!M64+Bawana_Spot!M64</f>
        <v>69.710000000000008</v>
      </c>
      <c r="O64" s="194">
        <f>PPCL_NG!T64+PPCL_Spot!T64+GT_NG!T64+GT_Spot!T64+Bawana_NG!T64+Bawana_RLNG!T64+Bawana_Spot!T64</f>
        <v>69.864197566408734</v>
      </c>
      <c r="P64" s="195">
        <f t="shared" si="4"/>
        <v>-0.15419756640872606</v>
      </c>
      <c r="Q64" s="195">
        <f t="shared" si="5"/>
        <v>-0.47999999999996312</v>
      </c>
    </row>
    <row r="65" spans="1:17">
      <c r="A65" s="34" t="s">
        <v>107</v>
      </c>
      <c r="B65" s="194">
        <f>PPCL_NG!I65+PPCL_Spot!I65+GT_NG!I65+GT_Spot!I65+Bawana_NG!I65+Bawana_RLNG!I65+Bawana_Spot!I65</f>
        <v>99.03</v>
      </c>
      <c r="C65" s="194">
        <f>PPCL_NG!P65+PPCL_Spot!P65+GT_NG!P65+GT_Spot!P65+Bawana_NG!P65+Bawana_RLNG!P65+Bawana_Spot!P65</f>
        <v>99.240453238612389</v>
      </c>
      <c r="D65" s="195">
        <f t="shared" si="0"/>
        <v>-0.21045323861238785</v>
      </c>
      <c r="E65" s="194">
        <f>PPCL_NG!J65+PPCL_Spot!J65+GT_NG!J65+GT_Spot!J65+Bawana_NG!J65+Bawana_RLNG!J65+Bawana_Spot!J65</f>
        <v>55.27</v>
      </c>
      <c r="F65" s="194">
        <f>PPCL_NG!Q65+PPCL_Spot!Q65+GT_NG!Q65+GT_Spot!Q65+Bawana_NG!Q65+Bawana_RLNG!Q65+Bawana_Spot!Q65</f>
        <v>55.364238884991551</v>
      </c>
      <c r="G65" s="195">
        <f t="shared" si="1"/>
        <v>-9.4238884991547422E-2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21.13</v>
      </c>
      <c r="L65" s="194">
        <f>PPCL_NG!S65+PPCL_Spot!S65+GT_NG!S65+GT_Spot!S65+Bawana_NG!S65+Bawana_RLNG!S65+Bawana_Spot!S65</f>
        <v>21.150878839222059</v>
      </c>
      <c r="M65" s="195">
        <f t="shared" si="3"/>
        <v>-2.0878839222060463E-2</v>
      </c>
      <c r="N65" s="194">
        <f>PPCL_NG!M65+PPCL_Spot!M65+GT_NG!M65+GT_Spot!M65+Bawana_NG!M65+Bawana_RLNG!M65+Bawana_Spot!M65</f>
        <v>69.710000000000008</v>
      </c>
      <c r="O65" s="194">
        <f>PPCL_NG!T65+PPCL_Spot!T65+GT_NG!T65+GT_Spot!T65+Bawana_NG!T65+Bawana_RLNG!T65+Bawana_Spot!T65</f>
        <v>69.864197566408734</v>
      </c>
      <c r="P65" s="195">
        <f t="shared" si="4"/>
        <v>-0.15419756640872606</v>
      </c>
      <c r="Q65" s="195">
        <f t="shared" si="5"/>
        <v>-0.47999999999996312</v>
      </c>
    </row>
    <row r="66" spans="1:17">
      <c r="A66" s="34" t="s">
        <v>108</v>
      </c>
      <c r="B66" s="194">
        <f>PPCL_NG!I66+PPCL_Spot!I66+GT_NG!I66+GT_Spot!I66+Bawana_NG!I66+Bawana_RLNG!I66+Bawana_Spot!I66</f>
        <v>99.03</v>
      </c>
      <c r="C66" s="194">
        <f>PPCL_NG!P66+PPCL_Spot!P66+GT_NG!P66+GT_Spot!P66+Bawana_NG!P66+Bawana_RLNG!P66+Bawana_Spot!P66</f>
        <v>99.240453238612389</v>
      </c>
      <c r="D66" s="195">
        <f t="shared" si="0"/>
        <v>-0.21045323861238785</v>
      </c>
      <c r="E66" s="194">
        <f>PPCL_NG!J66+PPCL_Spot!J66+GT_NG!J66+GT_Spot!J66+Bawana_NG!J66+Bawana_RLNG!J66+Bawana_Spot!J66</f>
        <v>55.27</v>
      </c>
      <c r="F66" s="194">
        <f>PPCL_NG!Q66+PPCL_Spot!Q66+GT_NG!Q66+GT_Spot!Q66+Bawana_NG!Q66+Bawana_RLNG!Q66+Bawana_Spot!Q66</f>
        <v>55.364238884991551</v>
      </c>
      <c r="G66" s="195">
        <f t="shared" si="1"/>
        <v>-9.4238884991547422E-2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21.13</v>
      </c>
      <c r="L66" s="194">
        <f>PPCL_NG!S66+PPCL_Spot!S66+GT_NG!S66+GT_Spot!S66+Bawana_NG!S66+Bawana_RLNG!S66+Bawana_Spot!S66</f>
        <v>21.150878839222059</v>
      </c>
      <c r="M66" s="195">
        <f t="shared" si="3"/>
        <v>-2.0878839222060463E-2</v>
      </c>
      <c r="N66" s="194">
        <f>PPCL_NG!M66+PPCL_Spot!M66+GT_NG!M66+GT_Spot!M66+Bawana_NG!M66+Bawana_RLNG!M66+Bawana_Spot!M66</f>
        <v>69.710000000000008</v>
      </c>
      <c r="O66" s="194">
        <f>PPCL_NG!T66+PPCL_Spot!T66+GT_NG!T66+GT_Spot!T66+Bawana_NG!T66+Bawana_RLNG!T66+Bawana_Spot!T66</f>
        <v>69.864197566408734</v>
      </c>
      <c r="P66" s="195">
        <f t="shared" si="4"/>
        <v>-0.15419756640872606</v>
      </c>
      <c r="Q66" s="195">
        <f t="shared" si="5"/>
        <v>-0.47999999999996312</v>
      </c>
    </row>
    <row r="67" spans="1:17">
      <c r="A67" s="34" t="s">
        <v>109</v>
      </c>
      <c r="B67" s="194">
        <f>PPCL_NG!I67+PPCL_Spot!I67+GT_NG!I67+GT_Spot!I67+Bawana_NG!I67+Bawana_RLNG!I67+Bawana_Spot!I67</f>
        <v>99.03</v>
      </c>
      <c r="C67" s="194">
        <f>PPCL_NG!P67+PPCL_Spot!P67+GT_NG!P67+GT_Spot!P67+Bawana_NG!P67+Bawana_RLNG!P67+Bawana_Spot!P67</f>
        <v>99.240453238612389</v>
      </c>
      <c r="D67" s="195">
        <f t="shared" ref="D67:D99" si="6">B67-C67</f>
        <v>-0.21045323861238785</v>
      </c>
      <c r="E67" s="194">
        <f>PPCL_NG!J67+PPCL_Spot!J67+GT_NG!J67+GT_Spot!J67+Bawana_NG!J67+Bawana_RLNG!J67+Bawana_Spot!J67</f>
        <v>55.27</v>
      </c>
      <c r="F67" s="194">
        <f>PPCL_NG!Q67+PPCL_Spot!Q67+GT_NG!Q67+GT_Spot!Q67+Bawana_NG!Q67+Bawana_RLNG!Q67+Bawana_Spot!Q67</f>
        <v>55.364238884991551</v>
      </c>
      <c r="G67" s="195">
        <f t="shared" ref="G67:G99" si="7">E67-F67</f>
        <v>-9.4238884991547422E-2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21.13</v>
      </c>
      <c r="L67" s="194">
        <f>PPCL_NG!S67+PPCL_Spot!S67+GT_NG!S67+GT_Spot!S67+Bawana_NG!S67+Bawana_RLNG!S67+Bawana_Spot!S67</f>
        <v>21.150878839222059</v>
      </c>
      <c r="M67" s="195">
        <f t="shared" ref="M67:M99" si="9">K67-L67</f>
        <v>-2.0878839222060463E-2</v>
      </c>
      <c r="N67" s="194">
        <f>PPCL_NG!M67+PPCL_Spot!M67+GT_NG!M67+GT_Spot!M67+Bawana_NG!M67+Bawana_RLNG!M67+Bawana_Spot!M67</f>
        <v>69.710000000000008</v>
      </c>
      <c r="O67" s="194">
        <f>PPCL_NG!T67+PPCL_Spot!T67+GT_NG!T67+GT_Spot!T67+Bawana_NG!T67+Bawana_RLNG!T67+Bawana_Spot!T67</f>
        <v>69.864197566408734</v>
      </c>
      <c r="P67" s="195">
        <f t="shared" ref="P67:P99" si="10">N67-O67</f>
        <v>-0.15419756640872606</v>
      </c>
      <c r="Q67" s="195">
        <f t="shared" si="5"/>
        <v>-0.47999999999996312</v>
      </c>
    </row>
    <row r="68" spans="1:17">
      <c r="A68" s="34" t="s">
        <v>110</v>
      </c>
      <c r="B68" s="194">
        <f>PPCL_NG!I68+PPCL_Spot!I68+GT_NG!I68+GT_Spot!I68+Bawana_NG!I68+Bawana_RLNG!I68+Bawana_Spot!I68</f>
        <v>99.03</v>
      </c>
      <c r="C68" s="194">
        <f>PPCL_NG!P68+PPCL_Spot!P68+GT_NG!P68+GT_Spot!P68+Bawana_NG!P68+Bawana_RLNG!P68+Bawana_Spot!P68</f>
        <v>99.240453238612389</v>
      </c>
      <c r="D68" s="195">
        <f t="shared" si="6"/>
        <v>-0.21045323861238785</v>
      </c>
      <c r="E68" s="194">
        <f>PPCL_NG!J68+PPCL_Spot!J68+GT_NG!J68+GT_Spot!J68+Bawana_NG!J68+Bawana_RLNG!J68+Bawana_Spot!J68</f>
        <v>55.27</v>
      </c>
      <c r="F68" s="194">
        <f>PPCL_NG!Q68+PPCL_Spot!Q68+GT_NG!Q68+GT_Spot!Q68+Bawana_NG!Q68+Bawana_RLNG!Q68+Bawana_Spot!Q68</f>
        <v>55.364238884991551</v>
      </c>
      <c r="G68" s="195">
        <f t="shared" si="7"/>
        <v>-9.4238884991547422E-2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21.13</v>
      </c>
      <c r="L68" s="194">
        <f>PPCL_NG!S68+PPCL_Spot!S68+GT_NG!S68+GT_Spot!S68+Bawana_NG!S68+Bawana_RLNG!S68+Bawana_Spot!S68</f>
        <v>21.150878839222059</v>
      </c>
      <c r="M68" s="195">
        <f t="shared" si="9"/>
        <v>-2.0878839222060463E-2</v>
      </c>
      <c r="N68" s="194">
        <f>PPCL_NG!M68+PPCL_Spot!M68+GT_NG!M68+GT_Spot!M68+Bawana_NG!M68+Bawana_RLNG!M68+Bawana_Spot!M68</f>
        <v>69.710000000000008</v>
      </c>
      <c r="O68" s="194">
        <f>PPCL_NG!T68+PPCL_Spot!T68+GT_NG!T68+GT_Spot!T68+Bawana_NG!T68+Bawana_RLNG!T68+Bawana_Spot!T68</f>
        <v>69.864197566408734</v>
      </c>
      <c r="P68" s="195">
        <f t="shared" si="10"/>
        <v>-0.15419756640872606</v>
      </c>
      <c r="Q68" s="195">
        <f t="shared" ref="Q68:Q99" si="11">D68+G68+J68+M68+P68</f>
        <v>-0.47999999999996312</v>
      </c>
    </row>
    <row r="69" spans="1:17">
      <c r="A69" s="34" t="s">
        <v>111</v>
      </c>
      <c r="B69" s="194">
        <f>PPCL_NG!I69+PPCL_Spot!I69+GT_NG!I69+GT_Spot!I69+Bawana_NG!I69+Bawana_RLNG!I69+Bawana_Spot!I69</f>
        <v>99.03</v>
      </c>
      <c r="C69" s="194">
        <f>PPCL_NG!P69+PPCL_Spot!P69+GT_NG!P69+GT_Spot!P69+Bawana_NG!P69+Bawana_RLNG!P69+Bawana_Spot!P69</f>
        <v>99.240453238612389</v>
      </c>
      <c r="D69" s="195">
        <f t="shared" si="6"/>
        <v>-0.21045323861238785</v>
      </c>
      <c r="E69" s="194">
        <f>PPCL_NG!J69+PPCL_Spot!J69+GT_NG!J69+GT_Spot!J69+Bawana_NG!J69+Bawana_RLNG!J69+Bawana_Spot!J69</f>
        <v>55.27</v>
      </c>
      <c r="F69" s="194">
        <f>PPCL_NG!Q69+PPCL_Spot!Q69+GT_NG!Q69+GT_Spot!Q69+Bawana_NG!Q69+Bawana_RLNG!Q69+Bawana_Spot!Q69</f>
        <v>55.364238884991551</v>
      </c>
      <c r="G69" s="195">
        <f t="shared" si="7"/>
        <v>-9.4238884991547422E-2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21.13</v>
      </c>
      <c r="L69" s="194">
        <f>PPCL_NG!S69+PPCL_Spot!S69+GT_NG!S69+GT_Spot!S69+Bawana_NG!S69+Bawana_RLNG!S69+Bawana_Spot!S69</f>
        <v>21.150878839222059</v>
      </c>
      <c r="M69" s="195">
        <f t="shared" si="9"/>
        <v>-2.0878839222060463E-2</v>
      </c>
      <c r="N69" s="194">
        <f>PPCL_NG!M69+PPCL_Spot!M69+GT_NG!M69+GT_Spot!M69+Bawana_NG!M69+Bawana_RLNG!M69+Bawana_Spot!M69</f>
        <v>69.710000000000008</v>
      </c>
      <c r="O69" s="194">
        <f>PPCL_NG!T69+PPCL_Spot!T69+GT_NG!T69+GT_Spot!T69+Bawana_NG!T69+Bawana_RLNG!T69+Bawana_Spot!T69</f>
        <v>69.864197566408734</v>
      </c>
      <c r="P69" s="195">
        <f t="shared" si="10"/>
        <v>-0.15419756640872606</v>
      </c>
      <c r="Q69" s="195">
        <f t="shared" si="11"/>
        <v>-0.47999999999996312</v>
      </c>
    </row>
    <row r="70" spans="1:17">
      <c r="A70" s="34" t="s">
        <v>112</v>
      </c>
      <c r="B70" s="194">
        <f>PPCL_NG!I70+PPCL_Spot!I70+GT_NG!I70+GT_Spot!I70+Bawana_NG!I70+Bawana_RLNG!I70+Bawana_Spot!I70</f>
        <v>99.03</v>
      </c>
      <c r="C70" s="194">
        <f>PPCL_NG!P70+PPCL_Spot!P70+GT_NG!P70+GT_Spot!P70+Bawana_NG!P70+Bawana_RLNG!P70+Bawana_Spot!P70</f>
        <v>99.240453238612389</v>
      </c>
      <c r="D70" s="195">
        <f t="shared" si="6"/>
        <v>-0.21045323861238785</v>
      </c>
      <c r="E70" s="194">
        <f>PPCL_NG!J70+PPCL_Spot!J70+GT_NG!J70+GT_Spot!J70+Bawana_NG!J70+Bawana_RLNG!J70+Bawana_Spot!J70</f>
        <v>55.27</v>
      </c>
      <c r="F70" s="194">
        <f>PPCL_NG!Q70+PPCL_Spot!Q70+GT_NG!Q70+GT_Spot!Q70+Bawana_NG!Q70+Bawana_RLNG!Q70+Bawana_Spot!Q70</f>
        <v>55.364238884991551</v>
      </c>
      <c r="G70" s="195">
        <f t="shared" si="7"/>
        <v>-9.4238884991547422E-2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21.13</v>
      </c>
      <c r="L70" s="194">
        <f>PPCL_NG!S70+PPCL_Spot!S70+GT_NG!S70+GT_Spot!S70+Bawana_NG!S70+Bawana_RLNG!S70+Bawana_Spot!S70</f>
        <v>21.150878839222059</v>
      </c>
      <c r="M70" s="195">
        <f t="shared" si="9"/>
        <v>-2.0878839222060463E-2</v>
      </c>
      <c r="N70" s="194">
        <f>PPCL_NG!M70+PPCL_Spot!M70+GT_NG!M70+GT_Spot!M70+Bawana_NG!M70+Bawana_RLNG!M70+Bawana_Spot!M70</f>
        <v>69.710000000000008</v>
      </c>
      <c r="O70" s="194">
        <f>PPCL_NG!T70+PPCL_Spot!T70+GT_NG!T70+GT_Spot!T70+Bawana_NG!T70+Bawana_RLNG!T70+Bawana_Spot!T70</f>
        <v>69.864197566408734</v>
      </c>
      <c r="P70" s="195">
        <f t="shared" si="10"/>
        <v>-0.15419756640872606</v>
      </c>
      <c r="Q70" s="195">
        <f t="shared" si="11"/>
        <v>-0.47999999999996312</v>
      </c>
    </row>
    <row r="71" spans="1:17">
      <c r="A71" s="34" t="s">
        <v>113</v>
      </c>
      <c r="B71" s="194">
        <f>PPCL_NG!I71+PPCL_Spot!I71+GT_NG!I71+GT_Spot!I71+Bawana_NG!I71+Bawana_RLNG!I71+Bawana_Spot!I71</f>
        <v>99.03</v>
      </c>
      <c r="C71" s="194">
        <f>PPCL_NG!P71+PPCL_Spot!P71+GT_NG!P71+GT_Spot!P71+Bawana_NG!P71+Bawana_RLNG!P71+Bawana_Spot!P71</f>
        <v>99.240453238612389</v>
      </c>
      <c r="D71" s="195">
        <f t="shared" si="6"/>
        <v>-0.21045323861238785</v>
      </c>
      <c r="E71" s="194">
        <f>PPCL_NG!J71+PPCL_Spot!J71+GT_NG!J71+GT_Spot!J71+Bawana_NG!J71+Bawana_RLNG!J71+Bawana_Spot!J71</f>
        <v>55.27</v>
      </c>
      <c r="F71" s="194">
        <f>PPCL_NG!Q71+PPCL_Spot!Q71+GT_NG!Q71+GT_Spot!Q71+Bawana_NG!Q71+Bawana_RLNG!Q71+Bawana_Spot!Q71</f>
        <v>55.364238884991551</v>
      </c>
      <c r="G71" s="195">
        <f t="shared" si="7"/>
        <v>-9.4238884991547422E-2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21.13</v>
      </c>
      <c r="L71" s="194">
        <f>PPCL_NG!S71+PPCL_Spot!S71+GT_NG!S71+GT_Spot!S71+Bawana_NG!S71+Bawana_RLNG!S71+Bawana_Spot!S71</f>
        <v>21.150878839222059</v>
      </c>
      <c r="M71" s="195">
        <f t="shared" si="9"/>
        <v>-2.0878839222060463E-2</v>
      </c>
      <c r="N71" s="194">
        <f>PPCL_NG!M71+PPCL_Spot!M71+GT_NG!M71+GT_Spot!M71+Bawana_NG!M71+Bawana_RLNG!M71+Bawana_Spot!M71</f>
        <v>69.710000000000008</v>
      </c>
      <c r="O71" s="194">
        <f>PPCL_NG!T71+PPCL_Spot!T71+GT_NG!T71+GT_Spot!T71+Bawana_NG!T71+Bawana_RLNG!T71+Bawana_Spot!T71</f>
        <v>69.864197566408734</v>
      </c>
      <c r="P71" s="195">
        <f t="shared" si="10"/>
        <v>-0.15419756640872606</v>
      </c>
      <c r="Q71" s="195">
        <f t="shared" si="11"/>
        <v>-0.47999999999996312</v>
      </c>
    </row>
    <row r="72" spans="1:17">
      <c r="A72" s="34" t="s">
        <v>114</v>
      </c>
      <c r="B72" s="194">
        <f>PPCL_NG!I72+PPCL_Spot!I72+GT_NG!I72+GT_Spot!I72+Bawana_NG!I72+Bawana_RLNG!I72+Bawana_Spot!I72</f>
        <v>99.03</v>
      </c>
      <c r="C72" s="194">
        <f>PPCL_NG!P72+PPCL_Spot!P72+GT_NG!P72+GT_Spot!P72+Bawana_NG!P72+Bawana_RLNG!P72+Bawana_Spot!P72</f>
        <v>99.240453238612389</v>
      </c>
      <c r="D72" s="195">
        <f t="shared" si="6"/>
        <v>-0.21045323861238785</v>
      </c>
      <c r="E72" s="194">
        <f>PPCL_NG!J72+PPCL_Spot!J72+GT_NG!J72+GT_Spot!J72+Bawana_NG!J72+Bawana_RLNG!J72+Bawana_Spot!J72</f>
        <v>55.27</v>
      </c>
      <c r="F72" s="194">
        <f>PPCL_NG!Q72+PPCL_Spot!Q72+GT_NG!Q72+GT_Spot!Q72+Bawana_NG!Q72+Bawana_RLNG!Q72+Bawana_Spot!Q72</f>
        <v>55.364238884991551</v>
      </c>
      <c r="G72" s="195">
        <f t="shared" si="7"/>
        <v>-9.4238884991547422E-2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21.13</v>
      </c>
      <c r="L72" s="194">
        <f>PPCL_NG!S72+PPCL_Spot!S72+GT_NG!S72+GT_Spot!S72+Bawana_NG!S72+Bawana_RLNG!S72+Bawana_Spot!S72</f>
        <v>21.150878839222059</v>
      </c>
      <c r="M72" s="195">
        <f t="shared" si="9"/>
        <v>-2.0878839222060463E-2</v>
      </c>
      <c r="N72" s="194">
        <f>PPCL_NG!M72+PPCL_Spot!M72+GT_NG!M72+GT_Spot!M72+Bawana_NG!M72+Bawana_RLNG!M72+Bawana_Spot!M72</f>
        <v>69.710000000000008</v>
      </c>
      <c r="O72" s="194">
        <f>PPCL_NG!T72+PPCL_Spot!T72+GT_NG!T72+GT_Spot!T72+Bawana_NG!T72+Bawana_RLNG!T72+Bawana_Spot!T72</f>
        <v>69.864197566408734</v>
      </c>
      <c r="P72" s="195">
        <f t="shared" si="10"/>
        <v>-0.15419756640872606</v>
      </c>
      <c r="Q72" s="195">
        <f t="shared" si="11"/>
        <v>-0.47999999999996312</v>
      </c>
    </row>
    <row r="73" spans="1:17">
      <c r="A73" s="34" t="s">
        <v>115</v>
      </c>
      <c r="B73" s="194">
        <f>PPCL_NG!I73+PPCL_Spot!I73+GT_NG!I73+GT_Spot!I73+Bawana_NG!I73+Bawana_RLNG!I73+Bawana_Spot!I73</f>
        <v>99.03</v>
      </c>
      <c r="C73" s="194">
        <f>PPCL_NG!P73+PPCL_Spot!P73+GT_NG!P73+GT_Spot!P73+Bawana_NG!P73+Bawana_RLNG!P73+Bawana_Spot!P73</f>
        <v>99.240453238612389</v>
      </c>
      <c r="D73" s="195">
        <f t="shared" si="6"/>
        <v>-0.21045323861238785</v>
      </c>
      <c r="E73" s="194">
        <f>PPCL_NG!J73+PPCL_Spot!J73+GT_NG!J73+GT_Spot!J73+Bawana_NG!J73+Bawana_RLNG!J73+Bawana_Spot!J73</f>
        <v>55.27</v>
      </c>
      <c r="F73" s="194">
        <f>PPCL_NG!Q73+PPCL_Spot!Q73+GT_NG!Q73+GT_Spot!Q73+Bawana_NG!Q73+Bawana_RLNG!Q73+Bawana_Spot!Q73</f>
        <v>55.364238884991551</v>
      </c>
      <c r="G73" s="195">
        <f t="shared" si="7"/>
        <v>-9.4238884991547422E-2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5.0002314707652413</v>
      </c>
      <c r="J73" s="195">
        <f t="shared" si="8"/>
        <v>-2.3147076524132615E-4</v>
      </c>
      <c r="K73" s="194">
        <f>PPCL_NG!L73+PPCL_Spot!L73+GT_NG!L73+GT_Spot!L73+Bawana_NG!L73+Bawana_RLNG!L73+Bawana_Spot!L73</f>
        <v>21.13</v>
      </c>
      <c r="L73" s="194">
        <f>PPCL_NG!S73+PPCL_Spot!S73+GT_NG!S73+GT_Spot!S73+Bawana_NG!S73+Bawana_RLNG!S73+Bawana_Spot!S73</f>
        <v>21.150878839222059</v>
      </c>
      <c r="M73" s="195">
        <f t="shared" si="9"/>
        <v>-2.0878839222060463E-2</v>
      </c>
      <c r="N73" s="194">
        <f>PPCL_NG!M73+PPCL_Spot!M73+GT_NG!M73+GT_Spot!M73+Bawana_NG!M73+Bawana_RLNG!M73+Bawana_Spot!M73</f>
        <v>69.710000000000008</v>
      </c>
      <c r="O73" s="194">
        <f>PPCL_NG!T73+PPCL_Spot!T73+GT_NG!T73+GT_Spot!T73+Bawana_NG!T73+Bawana_RLNG!T73+Bawana_Spot!T73</f>
        <v>69.864197566408734</v>
      </c>
      <c r="P73" s="195">
        <f t="shared" si="10"/>
        <v>-0.15419756640872606</v>
      </c>
      <c r="Q73" s="195">
        <f t="shared" si="11"/>
        <v>-0.47999999999996312</v>
      </c>
    </row>
    <row r="74" spans="1:17">
      <c r="A74" s="34" t="s">
        <v>116</v>
      </c>
      <c r="B74" s="194">
        <f>PPCL_NG!I74+PPCL_Spot!I74+GT_NG!I74+GT_Spot!I74+Bawana_NG!I74+Bawana_RLNG!I74+Bawana_Spot!I74</f>
        <v>99.03</v>
      </c>
      <c r="C74" s="194">
        <f>PPCL_NG!P74+PPCL_Spot!P74+GT_NG!P74+GT_Spot!P74+Bawana_NG!P74+Bawana_RLNG!P74+Bawana_Spot!P74</f>
        <v>99.240453238612389</v>
      </c>
      <c r="D74" s="195">
        <f t="shared" si="6"/>
        <v>-0.21045323861238785</v>
      </c>
      <c r="E74" s="194">
        <f>PPCL_NG!J74+PPCL_Spot!J74+GT_NG!J74+GT_Spot!J74+Bawana_NG!J74+Bawana_RLNG!J74+Bawana_Spot!J74</f>
        <v>55.27</v>
      </c>
      <c r="F74" s="194">
        <f>PPCL_NG!Q74+PPCL_Spot!Q74+GT_NG!Q74+GT_Spot!Q74+Bawana_NG!Q74+Bawana_RLNG!Q74+Bawana_Spot!Q74</f>
        <v>55.364238884991551</v>
      </c>
      <c r="G74" s="195">
        <f t="shared" si="7"/>
        <v>-9.4238884991547422E-2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5.0002314707652413</v>
      </c>
      <c r="J74" s="195">
        <f t="shared" si="8"/>
        <v>-2.3147076524132615E-4</v>
      </c>
      <c r="K74" s="194">
        <f>PPCL_NG!L74+PPCL_Spot!L74+GT_NG!L74+GT_Spot!L74+Bawana_NG!L74+Bawana_RLNG!L74+Bawana_Spot!L74</f>
        <v>21.13</v>
      </c>
      <c r="L74" s="194">
        <f>PPCL_NG!S74+PPCL_Spot!S74+GT_NG!S74+GT_Spot!S74+Bawana_NG!S74+Bawana_RLNG!S74+Bawana_Spot!S74</f>
        <v>21.150878839222059</v>
      </c>
      <c r="M74" s="195">
        <f t="shared" si="9"/>
        <v>-2.0878839222060463E-2</v>
      </c>
      <c r="N74" s="194">
        <f>PPCL_NG!M74+PPCL_Spot!M74+GT_NG!M74+GT_Spot!M74+Bawana_NG!M74+Bawana_RLNG!M74+Bawana_Spot!M74</f>
        <v>69.710000000000008</v>
      </c>
      <c r="O74" s="194">
        <f>PPCL_NG!T74+PPCL_Spot!T74+GT_NG!T74+GT_Spot!T74+Bawana_NG!T74+Bawana_RLNG!T74+Bawana_Spot!T74</f>
        <v>69.864197566408734</v>
      </c>
      <c r="P74" s="195">
        <f t="shared" si="10"/>
        <v>-0.15419756640872606</v>
      </c>
      <c r="Q74" s="195">
        <f t="shared" si="11"/>
        <v>-0.47999999999996312</v>
      </c>
    </row>
    <row r="75" spans="1:17">
      <c r="A75" s="34" t="s">
        <v>117</v>
      </c>
      <c r="B75" s="194">
        <f>PPCL_NG!I75+PPCL_Spot!I75+GT_NG!I75+GT_Spot!I75+Bawana_NG!I75+Bawana_RLNG!I75+Bawana_Spot!I75</f>
        <v>99.03</v>
      </c>
      <c r="C75" s="194">
        <f>PPCL_NG!P75+PPCL_Spot!P75+GT_NG!P75+GT_Spot!P75+Bawana_NG!P75+Bawana_RLNG!P75+Bawana_Spot!P75</f>
        <v>99.240453238612389</v>
      </c>
      <c r="D75" s="195">
        <f t="shared" si="6"/>
        <v>-0.21045323861238785</v>
      </c>
      <c r="E75" s="194">
        <f>PPCL_NG!J75+PPCL_Spot!J75+GT_NG!J75+GT_Spot!J75+Bawana_NG!J75+Bawana_RLNG!J75+Bawana_Spot!J75</f>
        <v>55.27</v>
      </c>
      <c r="F75" s="194">
        <f>PPCL_NG!Q75+PPCL_Spot!Q75+GT_NG!Q75+GT_Spot!Q75+Bawana_NG!Q75+Bawana_RLNG!Q75+Bawana_Spot!Q75</f>
        <v>55.364238884991551</v>
      </c>
      <c r="G75" s="195">
        <f t="shared" si="7"/>
        <v>-9.4238884991547422E-2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5.0002314707652413</v>
      </c>
      <c r="J75" s="195">
        <f t="shared" si="8"/>
        <v>-2.3147076524132615E-4</v>
      </c>
      <c r="K75" s="194">
        <f>PPCL_NG!L75+PPCL_Spot!L75+GT_NG!L75+GT_Spot!L75+Bawana_NG!L75+Bawana_RLNG!L75+Bawana_Spot!L75</f>
        <v>21.13</v>
      </c>
      <c r="L75" s="194">
        <f>PPCL_NG!S75+PPCL_Spot!S75+GT_NG!S75+GT_Spot!S75+Bawana_NG!S75+Bawana_RLNG!S75+Bawana_Spot!S75</f>
        <v>21.150878839222059</v>
      </c>
      <c r="M75" s="195">
        <f t="shared" si="9"/>
        <v>-2.0878839222060463E-2</v>
      </c>
      <c r="N75" s="194">
        <f>PPCL_NG!M75+PPCL_Spot!M75+GT_NG!M75+GT_Spot!M75+Bawana_NG!M75+Bawana_RLNG!M75+Bawana_Spot!M75</f>
        <v>69.710000000000008</v>
      </c>
      <c r="O75" s="194">
        <f>PPCL_NG!T75+PPCL_Spot!T75+GT_NG!T75+GT_Spot!T75+Bawana_NG!T75+Bawana_RLNG!T75+Bawana_Spot!T75</f>
        <v>69.864197566408734</v>
      </c>
      <c r="P75" s="195">
        <f t="shared" si="10"/>
        <v>-0.15419756640872606</v>
      </c>
      <c r="Q75" s="195">
        <f t="shared" si="11"/>
        <v>-0.47999999999996312</v>
      </c>
    </row>
    <row r="76" spans="1:17">
      <c r="A76" s="34" t="s">
        <v>118</v>
      </c>
      <c r="B76" s="194">
        <f>PPCL_NG!I76+PPCL_Spot!I76+GT_NG!I76+GT_Spot!I76+Bawana_NG!I76+Bawana_RLNG!I76+Bawana_Spot!I76</f>
        <v>99.03</v>
      </c>
      <c r="C76" s="194">
        <f>PPCL_NG!P76+PPCL_Spot!P76+GT_NG!P76+GT_Spot!P76+Bawana_NG!P76+Bawana_RLNG!P76+Bawana_Spot!P76</f>
        <v>99.240453238612389</v>
      </c>
      <c r="D76" s="195">
        <f t="shared" si="6"/>
        <v>-0.21045323861238785</v>
      </c>
      <c r="E76" s="194">
        <f>PPCL_NG!J76+PPCL_Spot!J76+GT_NG!J76+GT_Spot!J76+Bawana_NG!J76+Bawana_RLNG!J76+Bawana_Spot!J76</f>
        <v>55.27</v>
      </c>
      <c r="F76" s="194">
        <f>PPCL_NG!Q76+PPCL_Spot!Q76+GT_NG!Q76+GT_Spot!Q76+Bawana_NG!Q76+Bawana_RLNG!Q76+Bawana_Spot!Q76</f>
        <v>55.364238884991551</v>
      </c>
      <c r="G76" s="195">
        <f t="shared" si="7"/>
        <v>-9.4238884991547422E-2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5.0002314707652413</v>
      </c>
      <c r="J76" s="195">
        <f t="shared" si="8"/>
        <v>-2.3147076524132615E-4</v>
      </c>
      <c r="K76" s="194">
        <f>PPCL_NG!L76+PPCL_Spot!L76+GT_NG!L76+GT_Spot!L76+Bawana_NG!L76+Bawana_RLNG!L76+Bawana_Spot!L76</f>
        <v>21.13</v>
      </c>
      <c r="L76" s="194">
        <f>PPCL_NG!S76+PPCL_Spot!S76+GT_NG!S76+GT_Spot!S76+Bawana_NG!S76+Bawana_RLNG!S76+Bawana_Spot!S76</f>
        <v>21.150878839222059</v>
      </c>
      <c r="M76" s="195">
        <f t="shared" si="9"/>
        <v>-2.0878839222060463E-2</v>
      </c>
      <c r="N76" s="194">
        <f>PPCL_NG!M76+PPCL_Spot!M76+GT_NG!M76+GT_Spot!M76+Bawana_NG!M76+Bawana_RLNG!M76+Bawana_Spot!M76</f>
        <v>69.710000000000008</v>
      </c>
      <c r="O76" s="194">
        <f>PPCL_NG!T76+PPCL_Spot!T76+GT_NG!T76+GT_Spot!T76+Bawana_NG!T76+Bawana_RLNG!T76+Bawana_Spot!T76</f>
        <v>69.864197566408734</v>
      </c>
      <c r="P76" s="195">
        <f t="shared" si="10"/>
        <v>-0.15419756640872606</v>
      </c>
      <c r="Q76" s="195">
        <f t="shared" si="11"/>
        <v>-0.47999999999996312</v>
      </c>
    </row>
    <row r="77" spans="1:17">
      <c r="A77" s="34" t="s">
        <v>119</v>
      </c>
      <c r="B77" s="194">
        <f>PPCL_NG!I77+PPCL_Spot!I77+GT_NG!I77+GT_Spot!I77+Bawana_NG!I77+Bawana_RLNG!I77+Bawana_Spot!I77</f>
        <v>99.03</v>
      </c>
      <c r="C77" s="194">
        <f>PPCL_NG!P77+PPCL_Spot!P77+GT_NG!P77+GT_Spot!P77+Bawana_NG!P77+Bawana_RLNG!P77+Bawana_Spot!P77</f>
        <v>99.240453238612389</v>
      </c>
      <c r="D77" s="195">
        <f t="shared" si="6"/>
        <v>-0.21045323861238785</v>
      </c>
      <c r="E77" s="194">
        <f>PPCL_NG!J77+PPCL_Spot!J77+GT_NG!J77+GT_Spot!J77+Bawana_NG!J77+Bawana_RLNG!J77+Bawana_Spot!J77</f>
        <v>55.27</v>
      </c>
      <c r="F77" s="194">
        <f>PPCL_NG!Q77+PPCL_Spot!Q77+GT_NG!Q77+GT_Spot!Q77+Bawana_NG!Q77+Bawana_RLNG!Q77+Bawana_Spot!Q77</f>
        <v>55.364238884991551</v>
      </c>
      <c r="G77" s="195">
        <f t="shared" si="7"/>
        <v>-9.4238884991547422E-2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5.0002314707652413</v>
      </c>
      <c r="J77" s="195">
        <f t="shared" si="8"/>
        <v>-2.3147076524132615E-4</v>
      </c>
      <c r="K77" s="194">
        <f>PPCL_NG!L77+PPCL_Spot!L77+GT_NG!L77+GT_Spot!L77+Bawana_NG!L77+Bawana_RLNG!L77+Bawana_Spot!L77</f>
        <v>21.13</v>
      </c>
      <c r="L77" s="194">
        <f>PPCL_NG!S77+PPCL_Spot!S77+GT_NG!S77+GT_Spot!S77+Bawana_NG!S77+Bawana_RLNG!S77+Bawana_Spot!S77</f>
        <v>21.150878839222059</v>
      </c>
      <c r="M77" s="195">
        <f t="shared" si="9"/>
        <v>-2.0878839222060463E-2</v>
      </c>
      <c r="N77" s="194">
        <f>PPCL_NG!M77+PPCL_Spot!M77+GT_NG!M77+GT_Spot!M77+Bawana_NG!M77+Bawana_RLNG!M77+Bawana_Spot!M77</f>
        <v>69.710000000000008</v>
      </c>
      <c r="O77" s="194">
        <f>PPCL_NG!T77+PPCL_Spot!T77+GT_NG!T77+GT_Spot!T77+Bawana_NG!T77+Bawana_RLNG!T77+Bawana_Spot!T77</f>
        <v>69.864197566408734</v>
      </c>
      <c r="P77" s="195">
        <f t="shared" si="10"/>
        <v>-0.15419756640872606</v>
      </c>
      <c r="Q77" s="195">
        <f t="shared" si="11"/>
        <v>-0.47999999999996312</v>
      </c>
    </row>
    <row r="78" spans="1:17">
      <c r="A78" s="34" t="s">
        <v>120</v>
      </c>
      <c r="B78" s="194">
        <f>PPCL_NG!I78+PPCL_Spot!I78+GT_NG!I78+GT_Spot!I78+Bawana_NG!I78+Bawana_RLNG!I78+Bawana_Spot!I78</f>
        <v>99.03</v>
      </c>
      <c r="C78" s="194">
        <f>PPCL_NG!P78+PPCL_Spot!P78+GT_NG!P78+GT_Spot!P78+Bawana_NG!P78+Bawana_RLNG!P78+Bawana_Spot!P78</f>
        <v>99.240453238612389</v>
      </c>
      <c r="D78" s="195">
        <f t="shared" si="6"/>
        <v>-0.21045323861238785</v>
      </c>
      <c r="E78" s="194">
        <f>PPCL_NG!J78+PPCL_Spot!J78+GT_NG!J78+GT_Spot!J78+Bawana_NG!J78+Bawana_RLNG!J78+Bawana_Spot!J78</f>
        <v>55.27</v>
      </c>
      <c r="F78" s="194">
        <f>PPCL_NG!Q78+PPCL_Spot!Q78+GT_NG!Q78+GT_Spot!Q78+Bawana_NG!Q78+Bawana_RLNG!Q78+Bawana_Spot!Q78</f>
        <v>55.364238884991551</v>
      </c>
      <c r="G78" s="195">
        <f t="shared" si="7"/>
        <v>-9.4238884991547422E-2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5.0002314707652413</v>
      </c>
      <c r="J78" s="195">
        <f t="shared" si="8"/>
        <v>-2.3147076524132615E-4</v>
      </c>
      <c r="K78" s="194">
        <f>PPCL_NG!L78+PPCL_Spot!L78+GT_NG!L78+GT_Spot!L78+Bawana_NG!L78+Bawana_RLNG!L78+Bawana_Spot!L78</f>
        <v>21.13</v>
      </c>
      <c r="L78" s="194">
        <f>PPCL_NG!S78+PPCL_Spot!S78+GT_NG!S78+GT_Spot!S78+Bawana_NG!S78+Bawana_RLNG!S78+Bawana_Spot!S78</f>
        <v>21.150878839222059</v>
      </c>
      <c r="M78" s="195">
        <f t="shared" si="9"/>
        <v>-2.0878839222060463E-2</v>
      </c>
      <c r="N78" s="194">
        <f>PPCL_NG!M78+PPCL_Spot!M78+GT_NG!M78+GT_Spot!M78+Bawana_NG!M78+Bawana_RLNG!M78+Bawana_Spot!M78</f>
        <v>69.710000000000008</v>
      </c>
      <c r="O78" s="194">
        <f>PPCL_NG!T78+PPCL_Spot!T78+GT_NG!T78+GT_Spot!T78+Bawana_NG!T78+Bawana_RLNG!T78+Bawana_Spot!T78</f>
        <v>69.864197566408734</v>
      </c>
      <c r="P78" s="195">
        <f t="shared" si="10"/>
        <v>-0.15419756640872606</v>
      </c>
      <c r="Q78" s="195">
        <f t="shared" si="11"/>
        <v>-0.47999999999996312</v>
      </c>
    </row>
    <row r="79" spans="1:17">
      <c r="A79" s="34" t="s">
        <v>121</v>
      </c>
      <c r="B79" s="194">
        <f>PPCL_NG!I79+PPCL_Spot!I79+GT_NG!I79+GT_Spot!I79+Bawana_NG!I79+Bawana_RLNG!I79+Bawana_Spot!I79</f>
        <v>99</v>
      </c>
      <c r="C79" s="194">
        <f>PPCL_NG!P79+PPCL_Spot!P79+GT_NG!P79+GT_Spot!P79+Bawana_NG!P79+Bawana_RLNG!P79+Bawana_Spot!P79</f>
        <v>99.206563140931749</v>
      </c>
      <c r="D79" s="195">
        <f t="shared" si="6"/>
        <v>-0.20656314093174899</v>
      </c>
      <c r="E79" s="194">
        <f>PPCL_NG!J79+PPCL_Spot!J79+GT_NG!J79+GT_Spot!J79+Bawana_NG!J79+Bawana_RLNG!J79+Bawana_Spot!J79</f>
        <v>54.78</v>
      </c>
      <c r="F79" s="194">
        <f>PPCL_NG!Q79+PPCL_Spot!Q79+GT_NG!Q79+GT_Spot!Q79+Bawana_NG!Q79+Bawana_RLNG!Q79+Bawana_Spot!Q79</f>
        <v>54.871989452094937</v>
      </c>
      <c r="G79" s="195">
        <f t="shared" si="7"/>
        <v>-9.1989452094935587E-2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5.0000000000000009</v>
      </c>
      <c r="J79" s="195">
        <f t="shared" si="8"/>
        <v>0</v>
      </c>
      <c r="K79" s="194">
        <f>PPCL_NG!L79+PPCL_Spot!L79+GT_NG!L79+GT_Spot!L79+Bawana_NG!L79+Bawana_RLNG!L79+Bawana_Spot!L79</f>
        <v>19.23</v>
      </c>
      <c r="L79" s="194">
        <f>PPCL_NG!S79+PPCL_Spot!S79+GT_NG!S79+GT_Spot!S79+Bawana_NG!S79+Bawana_RLNG!S79+Bawana_Spot!S79</f>
        <v>19.249967770290073</v>
      </c>
      <c r="M79" s="195">
        <f t="shared" si="9"/>
        <v>-1.9967770290072906E-2</v>
      </c>
      <c r="N79" s="194">
        <f>PPCL_NG!M79+PPCL_Spot!M79+GT_NG!M79+GT_Spot!M79+Bawana_NG!M79+Bawana_RLNG!M79+Bawana_Spot!M79</f>
        <v>77.34</v>
      </c>
      <c r="O79" s="194">
        <f>PPCL_NG!T79+PPCL_Spot!T79+GT_NG!T79+GT_Spot!T79+Bawana_NG!T79+Bawana_RLNG!T79+Bawana_Spot!T79</f>
        <v>77.491479636683295</v>
      </c>
      <c r="P79" s="195">
        <f t="shared" si="10"/>
        <v>-0.15147963668329112</v>
      </c>
      <c r="Q79" s="195">
        <f t="shared" si="11"/>
        <v>-0.4700000000000486</v>
      </c>
    </row>
    <row r="80" spans="1:17">
      <c r="A80" s="34" t="s">
        <v>122</v>
      </c>
      <c r="B80" s="194">
        <f>PPCL_NG!I80+PPCL_Spot!I80+GT_NG!I80+GT_Spot!I80+Bawana_NG!I80+Bawana_RLNG!I80+Bawana_Spot!I80</f>
        <v>99</v>
      </c>
      <c r="C80" s="194">
        <f>PPCL_NG!P80+PPCL_Spot!P80+GT_NG!P80+GT_Spot!P80+Bawana_NG!P80+Bawana_RLNG!P80+Bawana_Spot!P80</f>
        <v>99.206563140931721</v>
      </c>
      <c r="D80" s="195">
        <f t="shared" si="6"/>
        <v>-0.20656314093172057</v>
      </c>
      <c r="E80" s="194">
        <f>PPCL_NG!J80+PPCL_Spot!J80+GT_NG!J80+GT_Spot!J80+Bawana_NG!J80+Bawana_RLNG!J80+Bawana_Spot!J80</f>
        <v>61.58</v>
      </c>
      <c r="F80" s="194">
        <f>PPCL_NG!Q80+PPCL_Spot!Q80+GT_NG!Q80+GT_Spot!Q80+Bawana_NG!Q80+Bawana_RLNG!Q80+Bawana_Spot!Q80</f>
        <v>61.67198945209492</v>
      </c>
      <c r="G80" s="195">
        <f t="shared" si="7"/>
        <v>-9.1989452094921376E-2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4.9999999999999991</v>
      </c>
      <c r="J80" s="195">
        <f t="shared" si="8"/>
        <v>0</v>
      </c>
      <c r="K80" s="194">
        <f>PPCL_NG!L80+PPCL_Spot!L80+GT_NG!L80+GT_Spot!L80+Bawana_NG!L80+Bawana_RLNG!L80+Bawana_Spot!L80</f>
        <v>17.41</v>
      </c>
      <c r="L80" s="194">
        <f>PPCL_NG!S80+PPCL_Spot!S80+GT_NG!S80+GT_Spot!S80+Bawana_NG!S80+Bawana_RLNG!S80+Bawana_Spot!S80</f>
        <v>17.429967770290066</v>
      </c>
      <c r="M80" s="195">
        <f t="shared" si="9"/>
        <v>-1.9967770290065801E-2</v>
      </c>
      <c r="N80" s="194">
        <f>PPCL_NG!M80+PPCL_Spot!M80+GT_NG!M80+GT_Spot!M80+Bawana_NG!M80+Bawana_RLNG!M80+Bawana_Spot!M80</f>
        <v>77.34</v>
      </c>
      <c r="O80" s="194">
        <f>PPCL_NG!T80+PPCL_Spot!T80+GT_NG!T80+GT_Spot!T80+Bawana_NG!T80+Bawana_RLNG!T80+Bawana_Spot!T80</f>
        <v>77.491479636683266</v>
      </c>
      <c r="P80" s="195">
        <f t="shared" si="10"/>
        <v>-0.1514796366832627</v>
      </c>
      <c r="Q80" s="195">
        <f t="shared" si="11"/>
        <v>-0.46999999999997044</v>
      </c>
    </row>
    <row r="81" spans="1:17">
      <c r="A81" s="34" t="s">
        <v>123</v>
      </c>
      <c r="B81" s="194">
        <f>PPCL_NG!I81+PPCL_Spot!I81+GT_NG!I81+GT_Spot!I81+Bawana_NG!I81+Bawana_RLNG!I81+Bawana_Spot!I81</f>
        <v>99</v>
      </c>
      <c r="C81" s="194">
        <f>PPCL_NG!P81+PPCL_Spot!P81+GT_NG!P81+GT_Spot!P81+Bawana_NG!P81+Bawana_RLNG!P81+Bawana_Spot!P81</f>
        <v>99.206563140931721</v>
      </c>
      <c r="D81" s="195">
        <f t="shared" si="6"/>
        <v>-0.20656314093172057</v>
      </c>
      <c r="E81" s="194">
        <f>PPCL_NG!J81+PPCL_Spot!J81+GT_NG!J81+GT_Spot!J81+Bawana_NG!J81+Bawana_RLNG!J81+Bawana_Spot!J81</f>
        <v>61.58</v>
      </c>
      <c r="F81" s="194">
        <f>PPCL_NG!Q81+PPCL_Spot!Q81+GT_NG!Q81+GT_Spot!Q81+Bawana_NG!Q81+Bawana_RLNG!Q81+Bawana_Spot!Q81</f>
        <v>61.67198945209492</v>
      </c>
      <c r="G81" s="195">
        <f t="shared" si="7"/>
        <v>-9.1989452094921376E-2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4.9999999999999991</v>
      </c>
      <c r="J81" s="195">
        <f t="shared" si="8"/>
        <v>0</v>
      </c>
      <c r="K81" s="194">
        <f>PPCL_NG!L81+PPCL_Spot!L81+GT_NG!L81+GT_Spot!L81+Bawana_NG!L81+Bawana_RLNG!L81+Bawana_Spot!L81</f>
        <v>17.41</v>
      </c>
      <c r="L81" s="194">
        <f>PPCL_NG!S81+PPCL_Spot!S81+GT_NG!S81+GT_Spot!S81+Bawana_NG!S81+Bawana_RLNG!S81+Bawana_Spot!S81</f>
        <v>17.429967770290066</v>
      </c>
      <c r="M81" s="195">
        <f t="shared" si="9"/>
        <v>-1.9967770290065801E-2</v>
      </c>
      <c r="N81" s="194">
        <f>PPCL_NG!M81+PPCL_Spot!M81+GT_NG!M81+GT_Spot!M81+Bawana_NG!M81+Bawana_RLNG!M81+Bawana_Spot!M81</f>
        <v>77.34</v>
      </c>
      <c r="O81" s="194">
        <f>PPCL_NG!T81+PPCL_Spot!T81+GT_NG!T81+GT_Spot!T81+Bawana_NG!T81+Bawana_RLNG!T81+Bawana_Spot!T81</f>
        <v>77.491479636683266</v>
      </c>
      <c r="P81" s="195">
        <f t="shared" si="10"/>
        <v>-0.1514796366832627</v>
      </c>
      <c r="Q81" s="195">
        <f t="shared" si="11"/>
        <v>-0.46999999999997044</v>
      </c>
    </row>
    <row r="82" spans="1:17">
      <c r="A82" s="34" t="s">
        <v>124</v>
      </c>
      <c r="B82" s="194">
        <f>PPCL_NG!I82+PPCL_Spot!I82+GT_NG!I82+GT_Spot!I82+Bawana_NG!I82+Bawana_RLNG!I82+Bawana_Spot!I82</f>
        <v>99</v>
      </c>
      <c r="C82" s="194">
        <f>PPCL_NG!P82+PPCL_Spot!P82+GT_NG!P82+GT_Spot!P82+Bawana_NG!P82+Bawana_RLNG!P82+Bawana_Spot!P82</f>
        <v>99.206563140931721</v>
      </c>
      <c r="D82" s="195">
        <f t="shared" si="6"/>
        <v>-0.20656314093172057</v>
      </c>
      <c r="E82" s="194">
        <f>PPCL_NG!J82+PPCL_Spot!J82+GT_NG!J82+GT_Spot!J82+Bawana_NG!J82+Bawana_RLNG!J82+Bawana_Spot!J82</f>
        <v>61.58</v>
      </c>
      <c r="F82" s="194">
        <f>PPCL_NG!Q82+PPCL_Spot!Q82+GT_NG!Q82+GT_Spot!Q82+Bawana_NG!Q82+Bawana_RLNG!Q82+Bawana_Spot!Q82</f>
        <v>61.67198945209492</v>
      </c>
      <c r="G82" s="195">
        <f t="shared" si="7"/>
        <v>-9.1989452094921376E-2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4.9999999999999991</v>
      </c>
      <c r="J82" s="195">
        <f t="shared" si="8"/>
        <v>0</v>
      </c>
      <c r="K82" s="194">
        <f>PPCL_NG!L82+PPCL_Spot!L82+GT_NG!L82+GT_Spot!L82+Bawana_NG!L82+Bawana_RLNG!L82+Bawana_Spot!L82</f>
        <v>17.41</v>
      </c>
      <c r="L82" s="194">
        <f>PPCL_NG!S82+PPCL_Spot!S82+GT_NG!S82+GT_Spot!S82+Bawana_NG!S82+Bawana_RLNG!S82+Bawana_Spot!S82</f>
        <v>17.429967770290066</v>
      </c>
      <c r="M82" s="195">
        <f t="shared" si="9"/>
        <v>-1.9967770290065801E-2</v>
      </c>
      <c r="N82" s="194">
        <f>PPCL_NG!M82+PPCL_Spot!M82+GT_NG!M82+GT_Spot!M82+Bawana_NG!M82+Bawana_RLNG!M82+Bawana_Spot!M82</f>
        <v>77.34</v>
      </c>
      <c r="O82" s="194">
        <f>PPCL_NG!T82+PPCL_Spot!T82+GT_NG!T82+GT_Spot!T82+Bawana_NG!T82+Bawana_RLNG!T82+Bawana_Spot!T82</f>
        <v>77.491479636683266</v>
      </c>
      <c r="P82" s="195">
        <f t="shared" si="10"/>
        <v>-0.1514796366832627</v>
      </c>
      <c r="Q82" s="195">
        <f t="shared" si="11"/>
        <v>-0.46999999999997044</v>
      </c>
    </row>
    <row r="83" spans="1:17">
      <c r="A83" s="34" t="s">
        <v>125</v>
      </c>
      <c r="B83" s="194">
        <f>PPCL_NG!I83+PPCL_Spot!I83+GT_NG!I83+GT_Spot!I83+Bawana_NG!I83+Bawana_RLNG!I83+Bawana_Spot!I83</f>
        <v>99</v>
      </c>
      <c r="C83" s="194">
        <f>PPCL_NG!P83+PPCL_Spot!P83+GT_NG!P83+GT_Spot!P83+Bawana_NG!P83+Bawana_RLNG!P83+Bawana_Spot!P83</f>
        <v>99.200683176772003</v>
      </c>
      <c r="D83" s="195">
        <f t="shared" si="6"/>
        <v>-0.20068317677200298</v>
      </c>
      <c r="E83" s="194">
        <f>PPCL_NG!J83+PPCL_Spot!J83+GT_NG!J83+GT_Spot!J83+Bawana_NG!J83+Bawana_RLNG!J83+Bawana_Spot!J83</f>
        <v>55.6</v>
      </c>
      <c r="F83" s="194">
        <f>PPCL_NG!Q83+PPCL_Spot!Q83+GT_NG!Q83+GT_Spot!Q83+Bawana_NG!Q83+Bawana_RLNG!Q83+Bawana_Spot!Q83</f>
        <v>55.700341588386003</v>
      </c>
      <c r="G83" s="195">
        <f t="shared" si="7"/>
        <v>-0.10034158838600149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5.0000000000000009</v>
      </c>
      <c r="J83" s="195">
        <f t="shared" si="8"/>
        <v>0</v>
      </c>
      <c r="K83" s="194">
        <f>PPCL_NG!L83+PPCL_Spot!L83+GT_NG!L83+GT_Spot!L83+Bawana_NG!L83+Bawana_RLNG!L83+Bawana_Spot!L83</f>
        <v>19.41</v>
      </c>
      <c r="L83" s="194">
        <f>PPCL_NG!S83+PPCL_Spot!S83+GT_NG!S83+GT_Spot!S83+Bawana_NG!S83+Bawana_RLNG!S83+Bawana_Spot!S83</f>
        <v>19.431807571875893</v>
      </c>
      <c r="M83" s="195">
        <f t="shared" si="9"/>
        <v>-2.1807571875893217E-2</v>
      </c>
      <c r="N83" s="194">
        <f>PPCL_NG!M83+PPCL_Spot!M83+GT_NG!M83+GT_Spot!M83+Bawana_NG!M83+Bawana_RLNG!M83+Bawana_Spot!M83</f>
        <v>77.34</v>
      </c>
      <c r="O83" s="194">
        <f>PPCL_NG!T83+PPCL_Spot!T83+GT_NG!T83+GT_Spot!T83+Bawana_NG!T83+Bawana_RLNG!T83+Bawana_Spot!T83</f>
        <v>77.487167662966144</v>
      </c>
      <c r="P83" s="195">
        <f t="shared" si="10"/>
        <v>-0.14716766296614026</v>
      </c>
      <c r="Q83" s="195">
        <f t="shared" si="11"/>
        <v>-0.47000000000003794</v>
      </c>
    </row>
    <row r="84" spans="1:17">
      <c r="A84" s="34" t="s">
        <v>126</v>
      </c>
      <c r="B84" s="194">
        <f>PPCL_NG!I84+PPCL_Spot!I84+GT_NG!I84+GT_Spot!I84+Bawana_NG!I84+Bawana_RLNG!I84+Bawana_Spot!I84</f>
        <v>99</v>
      </c>
      <c r="C84" s="194">
        <f>PPCL_NG!P84+PPCL_Spot!P84+GT_NG!P84+GT_Spot!P84+Bawana_NG!P84+Bawana_RLNG!P84+Bawana_Spot!P84</f>
        <v>99.200683176772003</v>
      </c>
      <c r="D84" s="195">
        <f t="shared" si="6"/>
        <v>-0.20068317677200298</v>
      </c>
      <c r="E84" s="194">
        <f>PPCL_NG!J84+PPCL_Spot!J84+GT_NG!J84+GT_Spot!J84+Bawana_NG!J84+Bawana_RLNG!J84+Bawana_Spot!J84</f>
        <v>55.6</v>
      </c>
      <c r="F84" s="194">
        <f>PPCL_NG!Q84+PPCL_Spot!Q84+GT_NG!Q84+GT_Spot!Q84+Bawana_NG!Q84+Bawana_RLNG!Q84+Bawana_Spot!Q84</f>
        <v>55.700341588386003</v>
      </c>
      <c r="G84" s="195">
        <f t="shared" si="7"/>
        <v>-0.10034158838600149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5.0000000000000009</v>
      </c>
      <c r="J84" s="195">
        <f t="shared" si="8"/>
        <v>0</v>
      </c>
      <c r="K84" s="194">
        <f>PPCL_NG!L84+PPCL_Spot!L84+GT_NG!L84+GT_Spot!L84+Bawana_NG!L84+Bawana_RLNG!L84+Bawana_Spot!L84</f>
        <v>19.41</v>
      </c>
      <c r="L84" s="194">
        <f>PPCL_NG!S84+PPCL_Spot!S84+GT_NG!S84+GT_Spot!S84+Bawana_NG!S84+Bawana_RLNG!S84+Bawana_Spot!S84</f>
        <v>19.431807571875893</v>
      </c>
      <c r="M84" s="195">
        <f t="shared" si="9"/>
        <v>-2.1807571875893217E-2</v>
      </c>
      <c r="N84" s="194">
        <f>PPCL_NG!M84+PPCL_Spot!M84+GT_NG!M84+GT_Spot!M84+Bawana_NG!M84+Bawana_RLNG!M84+Bawana_Spot!M84</f>
        <v>77.34</v>
      </c>
      <c r="O84" s="194">
        <f>PPCL_NG!T84+PPCL_Spot!T84+GT_NG!T84+GT_Spot!T84+Bawana_NG!T84+Bawana_RLNG!T84+Bawana_Spot!T84</f>
        <v>77.487167662966144</v>
      </c>
      <c r="P84" s="195">
        <f t="shared" si="10"/>
        <v>-0.14716766296614026</v>
      </c>
      <c r="Q84" s="195">
        <f t="shared" si="11"/>
        <v>-0.47000000000003794</v>
      </c>
    </row>
    <row r="85" spans="1:17">
      <c r="A85" s="34" t="s">
        <v>127</v>
      </c>
      <c r="B85" s="194">
        <f>PPCL_NG!I85+PPCL_Spot!I85+GT_NG!I85+GT_Spot!I85+Bawana_NG!I85+Bawana_RLNG!I85+Bawana_Spot!I85</f>
        <v>99</v>
      </c>
      <c r="C85" s="194">
        <f>PPCL_NG!P85+PPCL_Spot!P85+GT_NG!P85+GT_Spot!P85+Bawana_NG!P85+Bawana_RLNG!P85+Bawana_Spot!P85</f>
        <v>99.200683176772003</v>
      </c>
      <c r="D85" s="195">
        <f t="shared" si="6"/>
        <v>-0.20068317677200298</v>
      </c>
      <c r="E85" s="194">
        <f>PPCL_NG!J85+PPCL_Spot!J85+GT_NG!J85+GT_Spot!J85+Bawana_NG!J85+Bawana_RLNG!J85+Bawana_Spot!J85</f>
        <v>55.6</v>
      </c>
      <c r="F85" s="194">
        <f>PPCL_NG!Q85+PPCL_Spot!Q85+GT_NG!Q85+GT_Spot!Q85+Bawana_NG!Q85+Bawana_RLNG!Q85+Bawana_Spot!Q85</f>
        <v>55.700341588386003</v>
      </c>
      <c r="G85" s="195">
        <f t="shared" si="7"/>
        <v>-0.10034158838600149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5.0000000000000009</v>
      </c>
      <c r="J85" s="195">
        <f t="shared" si="8"/>
        <v>0</v>
      </c>
      <c r="K85" s="194">
        <f>PPCL_NG!L85+PPCL_Spot!L85+GT_NG!L85+GT_Spot!L85+Bawana_NG!L85+Bawana_RLNG!L85+Bawana_Spot!L85</f>
        <v>19.41</v>
      </c>
      <c r="L85" s="194">
        <f>PPCL_NG!S85+PPCL_Spot!S85+GT_NG!S85+GT_Spot!S85+Bawana_NG!S85+Bawana_RLNG!S85+Bawana_Spot!S85</f>
        <v>19.431807571875893</v>
      </c>
      <c r="M85" s="195">
        <f t="shared" si="9"/>
        <v>-2.1807571875893217E-2</v>
      </c>
      <c r="N85" s="194">
        <f>PPCL_NG!M85+PPCL_Spot!M85+GT_NG!M85+GT_Spot!M85+Bawana_NG!M85+Bawana_RLNG!M85+Bawana_Spot!M85</f>
        <v>77.34</v>
      </c>
      <c r="O85" s="194">
        <f>PPCL_NG!T85+PPCL_Spot!T85+GT_NG!T85+GT_Spot!T85+Bawana_NG!T85+Bawana_RLNG!T85+Bawana_Spot!T85</f>
        <v>77.487167662966144</v>
      </c>
      <c r="P85" s="195">
        <f t="shared" si="10"/>
        <v>-0.14716766296614026</v>
      </c>
      <c r="Q85" s="195">
        <f t="shared" si="11"/>
        <v>-0.47000000000003794</v>
      </c>
    </row>
    <row r="86" spans="1:17">
      <c r="A86" s="34" t="s">
        <v>128</v>
      </c>
      <c r="B86" s="194">
        <f>PPCL_NG!I86+PPCL_Spot!I86+GT_NG!I86+GT_Spot!I86+Bawana_NG!I86+Bawana_RLNG!I86+Bawana_Spot!I86</f>
        <v>99</v>
      </c>
      <c r="C86" s="194">
        <f>PPCL_NG!P86+PPCL_Spot!P86+GT_NG!P86+GT_Spot!P86+Bawana_NG!P86+Bawana_RLNG!P86+Bawana_Spot!P86</f>
        <v>99.200683176772003</v>
      </c>
      <c r="D86" s="195">
        <f t="shared" si="6"/>
        <v>-0.20068317677200298</v>
      </c>
      <c r="E86" s="194">
        <f>PPCL_NG!J86+PPCL_Spot!J86+GT_NG!J86+GT_Spot!J86+Bawana_NG!J86+Bawana_RLNG!J86+Bawana_Spot!J86</f>
        <v>55.6</v>
      </c>
      <c r="F86" s="194">
        <f>PPCL_NG!Q86+PPCL_Spot!Q86+GT_NG!Q86+GT_Spot!Q86+Bawana_NG!Q86+Bawana_RLNG!Q86+Bawana_Spot!Q86</f>
        <v>55.700341588386003</v>
      </c>
      <c r="G86" s="195">
        <f t="shared" si="7"/>
        <v>-0.10034158838600149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5.0000000000000009</v>
      </c>
      <c r="J86" s="195">
        <f t="shared" si="8"/>
        <v>0</v>
      </c>
      <c r="K86" s="194">
        <f>PPCL_NG!L86+PPCL_Spot!L86+GT_NG!L86+GT_Spot!L86+Bawana_NG!L86+Bawana_RLNG!L86+Bawana_Spot!L86</f>
        <v>19.41</v>
      </c>
      <c r="L86" s="194">
        <f>PPCL_NG!S86+PPCL_Spot!S86+GT_NG!S86+GT_Spot!S86+Bawana_NG!S86+Bawana_RLNG!S86+Bawana_Spot!S86</f>
        <v>19.431807571875893</v>
      </c>
      <c r="M86" s="195">
        <f t="shared" si="9"/>
        <v>-2.1807571875893217E-2</v>
      </c>
      <c r="N86" s="194">
        <f>PPCL_NG!M86+PPCL_Spot!M86+GT_NG!M86+GT_Spot!M86+Bawana_NG!M86+Bawana_RLNG!M86+Bawana_Spot!M86</f>
        <v>77.34</v>
      </c>
      <c r="O86" s="194">
        <f>PPCL_NG!T86+PPCL_Spot!T86+GT_NG!T86+GT_Spot!T86+Bawana_NG!T86+Bawana_RLNG!T86+Bawana_Spot!T86</f>
        <v>77.487167662966144</v>
      </c>
      <c r="P86" s="195">
        <f t="shared" si="10"/>
        <v>-0.14716766296614026</v>
      </c>
      <c r="Q86" s="195">
        <f t="shared" si="11"/>
        <v>-0.47000000000003794</v>
      </c>
    </row>
    <row r="87" spans="1:17">
      <c r="A87" s="34" t="s">
        <v>129</v>
      </c>
      <c r="B87" s="194">
        <f>PPCL_NG!I87+PPCL_Spot!I87+GT_NG!I87+GT_Spot!I87+Bawana_NG!I87+Bawana_RLNG!I87+Bawana_Spot!I87</f>
        <v>99.08</v>
      </c>
      <c r="C87" s="194">
        <f>PPCL_NG!P87+PPCL_Spot!P87+GT_NG!P87+GT_Spot!P87+Bawana_NG!P87+Bawana_RLNG!P87+Bawana_Spot!P87</f>
        <v>99.271942446043184</v>
      </c>
      <c r="D87" s="195">
        <f t="shared" si="6"/>
        <v>-0.19194244604318556</v>
      </c>
      <c r="E87" s="194">
        <f>PPCL_NG!J87+PPCL_Spot!J87+GT_NG!J87+GT_Spot!J87+Bawana_NG!J87+Bawana_RLNG!J87+Bawana_Spot!J87</f>
        <v>56.36</v>
      </c>
      <c r="F87" s="194">
        <f>PPCL_NG!Q87+PPCL_Spot!Q87+GT_NG!Q87+GT_Spot!Q87+Bawana_NG!Q87+Bawana_RLNG!Q87+Bawana_Spot!Q87</f>
        <v>56.465135583840627</v>
      </c>
      <c r="G87" s="195">
        <f t="shared" si="7"/>
        <v>-0.10513558384062804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5.0000000000000009</v>
      </c>
      <c r="J87" s="195">
        <f t="shared" si="8"/>
        <v>0</v>
      </c>
      <c r="K87" s="194">
        <f>PPCL_NG!L87+PPCL_Spot!L87+GT_NG!L87+GT_Spot!L87+Bawana_NG!L87+Bawana_RLNG!L87+Bawana_Spot!L87</f>
        <v>19.580000000000002</v>
      </c>
      <c r="L87" s="194">
        <f>PPCL_NG!S87+PPCL_Spot!S87+GT_NG!S87+GT_Spot!S87+Bawana_NG!S87+Bawana_RLNG!S87+Bawana_Spot!S87</f>
        <v>19.602910902047597</v>
      </c>
      <c r="M87" s="195">
        <f t="shared" si="9"/>
        <v>-2.2910902047595272E-2</v>
      </c>
      <c r="N87" s="194">
        <f>PPCL_NG!M87+PPCL_Spot!M87+GT_NG!M87+GT_Spot!M87+Bawana_NG!M87+Bawana_RLNG!M87+Bawana_Spot!M87</f>
        <v>77.34</v>
      </c>
      <c r="O87" s="194">
        <f>PPCL_NG!T87+PPCL_Spot!T87+GT_NG!T87+GT_Spot!T87+Bawana_NG!T87+Bawana_RLNG!T87+Bawana_Spot!T87</f>
        <v>77.480011068068634</v>
      </c>
      <c r="P87" s="195">
        <f t="shared" si="10"/>
        <v>-0.14001106806863106</v>
      </c>
      <c r="Q87" s="195">
        <f t="shared" si="11"/>
        <v>-0.46000000000003993</v>
      </c>
    </row>
    <row r="88" spans="1:17">
      <c r="A88" s="34" t="s">
        <v>130</v>
      </c>
      <c r="B88" s="194">
        <f>PPCL_NG!I88+PPCL_Spot!I88+GT_NG!I88+GT_Spot!I88+Bawana_NG!I88+Bawana_RLNG!I88+Bawana_Spot!I88</f>
        <v>99.11</v>
      </c>
      <c r="C88" s="194">
        <f>PPCL_NG!P88+PPCL_Spot!P88+GT_NG!P88+GT_Spot!P88+Bawana_NG!P88+Bawana_RLNG!P88+Bawana_Spot!P88</f>
        <v>99.305832543723824</v>
      </c>
      <c r="D88" s="195">
        <f t="shared" si="6"/>
        <v>-0.19583254372382441</v>
      </c>
      <c r="E88" s="194">
        <f>PPCL_NG!J88+PPCL_Spot!J88+GT_NG!J88+GT_Spot!J88+Bawana_NG!J88+Bawana_RLNG!J88+Bawana_Spot!J88</f>
        <v>56.85</v>
      </c>
      <c r="F88" s="194">
        <f>PPCL_NG!Q88+PPCL_Spot!Q88+GT_NG!Q88+GT_Spot!Q88+Bawana_NG!Q88+Bawana_RLNG!Q88+Bawana_Spot!Q88</f>
        <v>56.957385016737241</v>
      </c>
      <c r="G88" s="195">
        <f t="shared" si="7"/>
        <v>-0.10738501673723988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5.0002314707652413</v>
      </c>
      <c r="J88" s="195">
        <f t="shared" si="8"/>
        <v>-2.3147076524132615E-4</v>
      </c>
      <c r="K88" s="194">
        <f>PPCL_NG!L88+PPCL_Spot!L88+GT_NG!L88+GT_Spot!L88+Bawana_NG!L88+Bawana_RLNG!L88+Bawana_Spot!L88</f>
        <v>21.48</v>
      </c>
      <c r="L88" s="194">
        <f>PPCL_NG!S88+PPCL_Spot!S88+GT_NG!S88+GT_Spot!S88+Bawana_NG!S88+Bawana_RLNG!S88+Bawana_Spot!S88</f>
        <v>21.503821970979583</v>
      </c>
      <c r="M88" s="195">
        <f t="shared" si="9"/>
        <v>-2.3821970979582829E-2</v>
      </c>
      <c r="N88" s="194">
        <f>PPCL_NG!M88+PPCL_Spot!M88+GT_NG!M88+GT_Spot!M88+Bawana_NG!M88+Bawana_RLNG!M88+Bawana_Spot!M88</f>
        <v>69.710000000000008</v>
      </c>
      <c r="O88" s="194">
        <f>PPCL_NG!T88+PPCL_Spot!T88+GT_NG!T88+GT_Spot!T88+Bawana_NG!T88+Bawana_RLNG!T88+Bawana_Spot!T88</f>
        <v>69.852728997794088</v>
      </c>
      <c r="P88" s="195">
        <f t="shared" si="10"/>
        <v>-0.14272899779408021</v>
      </c>
      <c r="Q88" s="195">
        <f t="shared" si="11"/>
        <v>-0.46999999999996867</v>
      </c>
    </row>
    <row r="89" spans="1:17">
      <c r="A89" s="34" t="s">
        <v>131</v>
      </c>
      <c r="B89" s="194">
        <f>PPCL_NG!I89+PPCL_Spot!I89+GT_NG!I89+GT_Spot!I89+Bawana_NG!I89+Bawana_RLNG!I89+Bawana_Spot!I89</f>
        <v>99.11</v>
      </c>
      <c r="C89" s="194">
        <f>PPCL_NG!P89+PPCL_Spot!P89+GT_NG!P89+GT_Spot!P89+Bawana_NG!P89+Bawana_RLNG!P89+Bawana_Spot!P89</f>
        <v>99.305832543723824</v>
      </c>
      <c r="D89" s="195">
        <f t="shared" si="6"/>
        <v>-0.19583254372382441</v>
      </c>
      <c r="E89" s="194">
        <f>PPCL_NG!J89+PPCL_Spot!J89+GT_NG!J89+GT_Spot!J89+Bawana_NG!J89+Bawana_RLNG!J89+Bawana_Spot!J89</f>
        <v>56.85</v>
      </c>
      <c r="F89" s="194">
        <f>PPCL_NG!Q89+PPCL_Spot!Q89+GT_NG!Q89+GT_Spot!Q89+Bawana_NG!Q89+Bawana_RLNG!Q89+Bawana_Spot!Q89</f>
        <v>56.957385016737241</v>
      </c>
      <c r="G89" s="195">
        <f t="shared" si="7"/>
        <v>-0.10738501673723988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21.48</v>
      </c>
      <c r="L89" s="194">
        <f>PPCL_NG!S89+PPCL_Spot!S89+GT_NG!S89+GT_Spot!S89+Bawana_NG!S89+Bawana_RLNG!S89+Bawana_Spot!S89</f>
        <v>21.503821970979583</v>
      </c>
      <c r="M89" s="195">
        <f t="shared" si="9"/>
        <v>-2.3821970979582829E-2</v>
      </c>
      <c r="N89" s="194">
        <f>PPCL_NG!M89+PPCL_Spot!M89+GT_NG!M89+GT_Spot!M89+Bawana_NG!M89+Bawana_RLNG!M89+Bawana_Spot!M89</f>
        <v>69.710000000000008</v>
      </c>
      <c r="O89" s="194">
        <f>PPCL_NG!T89+PPCL_Spot!T89+GT_NG!T89+GT_Spot!T89+Bawana_NG!T89+Bawana_RLNG!T89+Bawana_Spot!T89</f>
        <v>69.852728997794088</v>
      </c>
      <c r="P89" s="195">
        <f t="shared" si="10"/>
        <v>-0.14272899779408021</v>
      </c>
      <c r="Q89" s="195">
        <f t="shared" si="11"/>
        <v>-0.46999999999996867</v>
      </c>
    </row>
    <row r="90" spans="1:17">
      <c r="A90" s="34" t="s">
        <v>132</v>
      </c>
      <c r="B90" s="194">
        <f>PPCL_NG!I90+PPCL_Spot!I90+GT_NG!I90+GT_Spot!I90+Bawana_NG!I90+Bawana_RLNG!I90+Bawana_Spot!I90</f>
        <v>99.11</v>
      </c>
      <c r="C90" s="194">
        <f>PPCL_NG!P90+PPCL_Spot!P90+GT_NG!P90+GT_Spot!P90+Bawana_NG!P90+Bawana_RLNG!P90+Bawana_Spot!P90</f>
        <v>99.305832543723824</v>
      </c>
      <c r="D90" s="195">
        <f t="shared" si="6"/>
        <v>-0.19583254372382441</v>
      </c>
      <c r="E90" s="194">
        <f>PPCL_NG!J90+PPCL_Spot!J90+GT_NG!J90+GT_Spot!J90+Bawana_NG!J90+Bawana_RLNG!J90+Bawana_Spot!J90</f>
        <v>56.85</v>
      </c>
      <c r="F90" s="194">
        <f>PPCL_NG!Q90+PPCL_Spot!Q90+GT_NG!Q90+GT_Spot!Q90+Bawana_NG!Q90+Bawana_RLNG!Q90+Bawana_Spot!Q90</f>
        <v>56.957385016737241</v>
      </c>
      <c r="G90" s="195">
        <f t="shared" si="7"/>
        <v>-0.10738501673723988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21.48</v>
      </c>
      <c r="L90" s="194">
        <f>PPCL_NG!S90+PPCL_Spot!S90+GT_NG!S90+GT_Spot!S90+Bawana_NG!S90+Bawana_RLNG!S90+Bawana_Spot!S90</f>
        <v>21.503821970979583</v>
      </c>
      <c r="M90" s="195">
        <f t="shared" si="9"/>
        <v>-2.3821970979582829E-2</v>
      </c>
      <c r="N90" s="194">
        <f>PPCL_NG!M90+PPCL_Spot!M90+GT_NG!M90+GT_Spot!M90+Bawana_NG!M90+Bawana_RLNG!M90+Bawana_Spot!M90</f>
        <v>69.710000000000008</v>
      </c>
      <c r="O90" s="194">
        <f>PPCL_NG!T90+PPCL_Spot!T90+GT_NG!T90+GT_Spot!T90+Bawana_NG!T90+Bawana_RLNG!T90+Bawana_Spot!T90</f>
        <v>69.852728997794088</v>
      </c>
      <c r="P90" s="195">
        <f t="shared" si="10"/>
        <v>-0.14272899779408021</v>
      </c>
      <c r="Q90" s="195">
        <f t="shared" si="11"/>
        <v>-0.46999999999996867</v>
      </c>
    </row>
    <row r="91" spans="1:17">
      <c r="A91" s="34" t="s">
        <v>133</v>
      </c>
      <c r="B91" s="194">
        <f>PPCL_NG!I91+PPCL_Spot!I91+GT_NG!I91+GT_Spot!I91+Bawana_NG!I91+Bawana_RLNG!I91+Bawana_Spot!I91</f>
        <v>99.11</v>
      </c>
      <c r="C91" s="194">
        <f>PPCL_NG!P91+PPCL_Spot!P91+GT_NG!P91+GT_Spot!P91+Bawana_NG!P91+Bawana_RLNG!P91+Bawana_Spot!P91</f>
        <v>99.305832543723824</v>
      </c>
      <c r="D91" s="195">
        <f t="shared" si="6"/>
        <v>-0.19583254372382441</v>
      </c>
      <c r="E91" s="194">
        <f>PPCL_NG!J91+PPCL_Spot!J91+GT_NG!J91+GT_Spot!J91+Bawana_NG!J91+Bawana_RLNG!J91+Bawana_Spot!J91</f>
        <v>56.85</v>
      </c>
      <c r="F91" s="194">
        <f>PPCL_NG!Q91+PPCL_Spot!Q91+GT_NG!Q91+GT_Spot!Q91+Bawana_NG!Q91+Bawana_RLNG!Q91+Bawana_Spot!Q91</f>
        <v>56.957385016737241</v>
      </c>
      <c r="G91" s="195">
        <f t="shared" si="7"/>
        <v>-0.10738501673723988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21.48</v>
      </c>
      <c r="L91" s="194">
        <f>PPCL_NG!S91+PPCL_Spot!S91+GT_NG!S91+GT_Spot!S91+Bawana_NG!S91+Bawana_RLNG!S91+Bawana_Spot!S91</f>
        <v>21.503821970979583</v>
      </c>
      <c r="M91" s="195">
        <f t="shared" si="9"/>
        <v>-2.3821970979582829E-2</v>
      </c>
      <c r="N91" s="194">
        <f>PPCL_NG!M91+PPCL_Spot!M91+GT_NG!M91+GT_Spot!M91+Bawana_NG!M91+Bawana_RLNG!M91+Bawana_Spot!M91</f>
        <v>69.710000000000008</v>
      </c>
      <c r="O91" s="194">
        <f>PPCL_NG!T91+PPCL_Spot!T91+GT_NG!T91+GT_Spot!T91+Bawana_NG!T91+Bawana_RLNG!T91+Bawana_Spot!T91</f>
        <v>69.852728997794088</v>
      </c>
      <c r="P91" s="195">
        <f t="shared" si="10"/>
        <v>-0.14272899779408021</v>
      </c>
      <c r="Q91" s="195">
        <f t="shared" si="11"/>
        <v>-0.46999999999996867</v>
      </c>
    </row>
    <row r="92" spans="1:17">
      <c r="A92" s="34" t="s">
        <v>134</v>
      </c>
      <c r="B92" s="194">
        <f>PPCL_NG!I92+PPCL_Spot!I92+GT_NG!I92+GT_Spot!I92+Bawana_NG!I92+Bawana_RLNG!I92+Bawana_Spot!I92</f>
        <v>99.11</v>
      </c>
      <c r="C92" s="194">
        <f>PPCL_NG!P92+PPCL_Spot!P92+GT_NG!P92+GT_Spot!P92+Bawana_NG!P92+Bawana_RLNG!P92+Bawana_Spot!P92</f>
        <v>99.305832543723824</v>
      </c>
      <c r="D92" s="195">
        <f t="shared" si="6"/>
        <v>-0.19583254372382441</v>
      </c>
      <c r="E92" s="194">
        <f>PPCL_NG!J92+PPCL_Spot!J92+GT_NG!J92+GT_Spot!J92+Bawana_NG!J92+Bawana_RLNG!J92+Bawana_Spot!J92</f>
        <v>56.85</v>
      </c>
      <c r="F92" s="194">
        <f>PPCL_NG!Q92+PPCL_Spot!Q92+GT_NG!Q92+GT_Spot!Q92+Bawana_NG!Q92+Bawana_RLNG!Q92+Bawana_Spot!Q92</f>
        <v>56.957385016737241</v>
      </c>
      <c r="G92" s="195">
        <f t="shared" si="7"/>
        <v>-0.10738501673723988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21.48</v>
      </c>
      <c r="L92" s="194">
        <f>PPCL_NG!S92+PPCL_Spot!S92+GT_NG!S92+GT_Spot!S92+Bawana_NG!S92+Bawana_RLNG!S92+Bawana_Spot!S92</f>
        <v>21.503821970979583</v>
      </c>
      <c r="M92" s="195">
        <f t="shared" si="9"/>
        <v>-2.3821970979582829E-2</v>
      </c>
      <c r="N92" s="194">
        <f>PPCL_NG!M92+PPCL_Spot!M92+GT_NG!M92+GT_Spot!M92+Bawana_NG!M92+Bawana_RLNG!M92+Bawana_Spot!M92</f>
        <v>69.710000000000008</v>
      </c>
      <c r="O92" s="194">
        <f>PPCL_NG!T92+PPCL_Spot!T92+GT_NG!T92+GT_Spot!T92+Bawana_NG!T92+Bawana_RLNG!T92+Bawana_Spot!T92</f>
        <v>69.852728997794088</v>
      </c>
      <c r="P92" s="195">
        <f t="shared" si="10"/>
        <v>-0.14272899779408021</v>
      </c>
      <c r="Q92" s="195">
        <f t="shared" si="11"/>
        <v>-0.46999999999996867</v>
      </c>
    </row>
    <row r="93" spans="1:17">
      <c r="A93" s="34" t="s">
        <v>135</v>
      </c>
      <c r="B93" s="194">
        <f>PPCL_NG!I93+PPCL_Spot!I93+GT_NG!I93+GT_Spot!I93+Bawana_NG!I93+Bawana_RLNG!I93+Bawana_Spot!I93</f>
        <v>99.11</v>
      </c>
      <c r="C93" s="194">
        <f>PPCL_NG!P93+PPCL_Spot!P93+GT_NG!P93+GT_Spot!P93+Bawana_NG!P93+Bawana_RLNG!P93+Bawana_Spot!P93</f>
        <v>99.305832543723824</v>
      </c>
      <c r="D93" s="195">
        <f t="shared" si="6"/>
        <v>-0.19583254372382441</v>
      </c>
      <c r="E93" s="194">
        <f>PPCL_NG!J93+PPCL_Spot!J93+GT_NG!J93+GT_Spot!J93+Bawana_NG!J93+Bawana_RLNG!J93+Bawana_Spot!J93</f>
        <v>56.85</v>
      </c>
      <c r="F93" s="194">
        <f>PPCL_NG!Q93+PPCL_Spot!Q93+GT_NG!Q93+GT_Spot!Q93+Bawana_NG!Q93+Bawana_RLNG!Q93+Bawana_Spot!Q93</f>
        <v>56.957385016737241</v>
      </c>
      <c r="G93" s="195">
        <f t="shared" si="7"/>
        <v>-0.10738501673723988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21.48</v>
      </c>
      <c r="L93" s="194">
        <f>PPCL_NG!S93+PPCL_Spot!S93+GT_NG!S93+GT_Spot!S93+Bawana_NG!S93+Bawana_RLNG!S93+Bawana_Spot!S93</f>
        <v>21.503821970979583</v>
      </c>
      <c r="M93" s="195">
        <f t="shared" si="9"/>
        <v>-2.3821970979582829E-2</v>
      </c>
      <c r="N93" s="194">
        <f>PPCL_NG!M93+PPCL_Spot!M93+GT_NG!M93+GT_Spot!M93+Bawana_NG!M93+Bawana_RLNG!M93+Bawana_Spot!M93</f>
        <v>69.710000000000008</v>
      </c>
      <c r="O93" s="194">
        <f>PPCL_NG!T93+PPCL_Spot!T93+GT_NG!T93+GT_Spot!T93+Bawana_NG!T93+Bawana_RLNG!T93+Bawana_Spot!T93</f>
        <v>69.852728997794088</v>
      </c>
      <c r="P93" s="195">
        <f t="shared" si="10"/>
        <v>-0.14272899779408021</v>
      </c>
      <c r="Q93" s="195">
        <f t="shared" si="11"/>
        <v>-0.46999999999996867</v>
      </c>
    </row>
    <row r="94" spans="1:17">
      <c r="A94" s="34" t="s">
        <v>136</v>
      </c>
      <c r="B94" s="194">
        <f>PPCL_NG!I94+PPCL_Spot!I94+GT_NG!I94+GT_Spot!I94+Bawana_NG!I94+Bawana_RLNG!I94+Bawana_Spot!I94</f>
        <v>99.08</v>
      </c>
      <c r="C94" s="194">
        <f>PPCL_NG!P94+PPCL_Spot!P94+GT_NG!P94+GT_Spot!P94+Bawana_NG!P94+Bawana_RLNG!P94+Bawana_Spot!P94</f>
        <v>99.271942446043184</v>
      </c>
      <c r="D94" s="195">
        <f t="shared" si="6"/>
        <v>-0.19194244604318556</v>
      </c>
      <c r="E94" s="194">
        <f>PPCL_NG!J94+PPCL_Spot!J94+GT_NG!J94+GT_Spot!J94+Bawana_NG!J94+Bawana_RLNG!J94+Bawana_Spot!J94</f>
        <v>56.36</v>
      </c>
      <c r="F94" s="194">
        <f>PPCL_NG!Q94+PPCL_Spot!Q94+GT_NG!Q94+GT_Spot!Q94+Bawana_NG!Q94+Bawana_RLNG!Q94+Bawana_Spot!Q94</f>
        <v>56.465135583840627</v>
      </c>
      <c r="G94" s="195">
        <f t="shared" si="7"/>
        <v>-0.10513558384062804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5.0000000000000009</v>
      </c>
      <c r="J94" s="195">
        <f t="shared" si="8"/>
        <v>0</v>
      </c>
      <c r="K94" s="194">
        <f>PPCL_NG!L94+PPCL_Spot!L94+GT_NG!L94+GT_Spot!L94+Bawana_NG!L94+Bawana_RLNG!L94+Bawana_Spot!L94</f>
        <v>19.580000000000002</v>
      </c>
      <c r="L94" s="194">
        <f>PPCL_NG!S94+PPCL_Spot!S94+GT_NG!S94+GT_Spot!S94+Bawana_NG!S94+Bawana_RLNG!S94+Bawana_Spot!S94</f>
        <v>19.602910902047597</v>
      </c>
      <c r="M94" s="195">
        <f t="shared" si="9"/>
        <v>-2.2910902047595272E-2</v>
      </c>
      <c r="N94" s="194">
        <f>PPCL_NG!M94+PPCL_Spot!M94+GT_NG!M94+GT_Spot!M94+Bawana_NG!M94+Bawana_RLNG!M94+Bawana_Spot!M94</f>
        <v>77.34</v>
      </c>
      <c r="O94" s="194">
        <f>PPCL_NG!T94+PPCL_Spot!T94+GT_NG!T94+GT_Spot!T94+Bawana_NG!T94+Bawana_RLNG!T94+Bawana_Spot!T94</f>
        <v>77.480011068068634</v>
      </c>
      <c r="P94" s="195">
        <f t="shared" si="10"/>
        <v>-0.14001106806863106</v>
      </c>
      <c r="Q94" s="195">
        <f t="shared" si="11"/>
        <v>-0.46000000000003993</v>
      </c>
    </row>
    <row r="95" spans="1:17">
      <c r="A95" s="34" t="s">
        <v>137</v>
      </c>
      <c r="B95" s="194">
        <f>PPCL_NG!I95+PPCL_Spot!I95+GT_NG!I95+GT_Spot!I95+Bawana_NG!I95+Bawana_RLNG!I95+Bawana_Spot!I95</f>
        <v>99.59</v>
      </c>
      <c r="C95" s="194">
        <f>PPCL_NG!P95+PPCL_Spot!P95+GT_NG!P95+GT_Spot!P95+Bawana_NG!P95+Bawana_RLNG!P95+Bawana_Spot!P95</f>
        <v>99.787341772151919</v>
      </c>
      <c r="D95" s="195">
        <f t="shared" si="6"/>
        <v>-0.19734177215191551</v>
      </c>
      <c r="E95" s="194">
        <f>PPCL_NG!J95+PPCL_Spot!J95+GT_NG!J95+GT_Spot!J95+Bawana_NG!J95+Bawana_RLNG!J95+Bawana_Spot!J95</f>
        <v>56.64</v>
      </c>
      <c r="F95" s="194">
        <f>PPCL_NG!Q95+PPCL_Spot!Q95+GT_NG!Q95+GT_Spot!Q95+Bawana_NG!Q95+Bawana_RLNG!Q95+Bawana_Spot!Q95</f>
        <v>56.748101265822797</v>
      </c>
      <c r="G95" s="195">
        <f t="shared" si="7"/>
        <v>-0.10810126582279622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5.0000000000000009</v>
      </c>
      <c r="J95" s="195">
        <f t="shared" si="8"/>
        <v>0</v>
      </c>
      <c r="K95" s="194">
        <f>PPCL_NG!L95+PPCL_Spot!L95+GT_NG!L95+GT_Spot!L95+Bawana_NG!L95+Bawana_RLNG!L95+Bawana_Spot!L95</f>
        <v>19.64</v>
      </c>
      <c r="L95" s="194">
        <f>PPCL_NG!S95+PPCL_Spot!S95+GT_NG!S95+GT_Spot!S95+Bawana_NG!S95+Bawana_RLNG!S95+Bawana_Spot!S95</f>
        <v>19.663544303797472</v>
      </c>
      <c r="M95" s="195">
        <f t="shared" si="9"/>
        <v>-2.3544303797471855E-2</v>
      </c>
      <c r="N95" s="194">
        <f>PPCL_NG!M95+PPCL_Spot!M95+GT_NG!M95+GT_Spot!M95+Bawana_NG!M95+Bawana_RLNG!M95+Bawana_Spot!M95</f>
        <v>77.48</v>
      </c>
      <c r="O95" s="194">
        <f>PPCL_NG!T95+PPCL_Spot!T95+GT_NG!T95+GT_Spot!T95+Bawana_NG!T95+Bawana_RLNG!T95+Bawana_Spot!T95</f>
        <v>77.621012658227869</v>
      </c>
      <c r="P95" s="195">
        <f t="shared" si="10"/>
        <v>-0.14101265822786502</v>
      </c>
      <c r="Q95" s="195">
        <f t="shared" si="11"/>
        <v>-0.4700000000000486</v>
      </c>
    </row>
    <row r="96" spans="1:17">
      <c r="A96" s="34" t="s">
        <v>138</v>
      </c>
      <c r="B96" s="194">
        <f>PPCL_NG!I96+PPCL_Spot!I96+GT_NG!I96+GT_Spot!I96+Bawana_NG!I96+Bawana_RLNG!I96+Bawana_Spot!I96</f>
        <v>99.59</v>
      </c>
      <c r="C96" s="194">
        <f>PPCL_NG!P96+PPCL_Spot!P96+GT_NG!P96+GT_Spot!P96+Bawana_NG!P96+Bawana_RLNG!P96+Bawana_Spot!P96</f>
        <v>99.787341772151919</v>
      </c>
      <c r="D96" s="195">
        <f t="shared" si="6"/>
        <v>-0.19734177215191551</v>
      </c>
      <c r="E96" s="194">
        <f>PPCL_NG!J96+PPCL_Spot!J96+GT_NG!J96+GT_Spot!J96+Bawana_NG!J96+Bawana_RLNG!J96+Bawana_Spot!J96</f>
        <v>56.64</v>
      </c>
      <c r="F96" s="194">
        <f>PPCL_NG!Q96+PPCL_Spot!Q96+GT_NG!Q96+GT_Spot!Q96+Bawana_NG!Q96+Bawana_RLNG!Q96+Bawana_Spot!Q96</f>
        <v>56.748101265822797</v>
      </c>
      <c r="G96" s="195">
        <f t="shared" si="7"/>
        <v>-0.10810126582279622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5.0000000000000009</v>
      </c>
      <c r="J96" s="195">
        <f t="shared" si="8"/>
        <v>0</v>
      </c>
      <c r="K96" s="194">
        <f>PPCL_NG!L96+PPCL_Spot!L96+GT_NG!L96+GT_Spot!L96+Bawana_NG!L96+Bawana_RLNG!L96+Bawana_Spot!L96</f>
        <v>19.64</v>
      </c>
      <c r="L96" s="194">
        <f>PPCL_NG!S96+PPCL_Spot!S96+GT_NG!S96+GT_Spot!S96+Bawana_NG!S96+Bawana_RLNG!S96+Bawana_Spot!S96</f>
        <v>19.663544303797472</v>
      </c>
      <c r="M96" s="195">
        <f t="shared" si="9"/>
        <v>-2.3544303797471855E-2</v>
      </c>
      <c r="N96" s="194">
        <f>PPCL_NG!M96+PPCL_Spot!M96+GT_NG!M96+GT_Spot!M96+Bawana_NG!M96+Bawana_RLNG!M96+Bawana_Spot!M96</f>
        <v>77.48</v>
      </c>
      <c r="O96" s="194">
        <f>PPCL_NG!T96+PPCL_Spot!T96+GT_NG!T96+GT_Spot!T96+Bawana_NG!T96+Bawana_RLNG!T96+Bawana_Spot!T96</f>
        <v>77.621012658227869</v>
      </c>
      <c r="P96" s="195">
        <f t="shared" si="10"/>
        <v>-0.14101265822786502</v>
      </c>
      <c r="Q96" s="195">
        <f t="shared" si="11"/>
        <v>-0.4700000000000486</v>
      </c>
    </row>
    <row r="97" spans="1:17">
      <c r="A97" s="34" t="s">
        <v>139</v>
      </c>
      <c r="B97" s="194">
        <f>PPCL_NG!I97+PPCL_Spot!I97+GT_NG!I97+GT_Spot!I97+Bawana_NG!I97+Bawana_RLNG!I97+Bawana_Spot!I97</f>
        <v>99.59</v>
      </c>
      <c r="C97" s="194">
        <f>PPCL_NG!P97+PPCL_Spot!P97+GT_NG!P97+GT_Spot!P97+Bawana_NG!P97+Bawana_RLNG!P97+Bawana_Spot!P97</f>
        <v>99.787341772151919</v>
      </c>
      <c r="D97" s="195">
        <f t="shared" si="6"/>
        <v>-0.19734177215191551</v>
      </c>
      <c r="E97" s="194">
        <f>PPCL_NG!J97+PPCL_Spot!J97+GT_NG!J97+GT_Spot!J97+Bawana_NG!J97+Bawana_RLNG!J97+Bawana_Spot!J97</f>
        <v>56.64</v>
      </c>
      <c r="F97" s="194">
        <f>PPCL_NG!Q97+PPCL_Spot!Q97+GT_NG!Q97+GT_Spot!Q97+Bawana_NG!Q97+Bawana_RLNG!Q97+Bawana_Spot!Q97</f>
        <v>56.748101265822797</v>
      </c>
      <c r="G97" s="195">
        <f t="shared" si="7"/>
        <v>-0.10810126582279622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5.0000000000000009</v>
      </c>
      <c r="J97" s="195">
        <f t="shared" si="8"/>
        <v>0</v>
      </c>
      <c r="K97" s="194">
        <f>PPCL_NG!L97+PPCL_Spot!L97+GT_NG!L97+GT_Spot!L97+Bawana_NG!L97+Bawana_RLNG!L97+Bawana_Spot!L97</f>
        <v>19.64</v>
      </c>
      <c r="L97" s="194">
        <f>PPCL_NG!S97+PPCL_Spot!S97+GT_NG!S97+GT_Spot!S97+Bawana_NG!S97+Bawana_RLNG!S97+Bawana_Spot!S97</f>
        <v>19.663544303797472</v>
      </c>
      <c r="M97" s="195">
        <f t="shared" si="9"/>
        <v>-2.3544303797471855E-2</v>
      </c>
      <c r="N97" s="194">
        <f>PPCL_NG!M97+PPCL_Spot!M97+GT_NG!M97+GT_Spot!M97+Bawana_NG!M97+Bawana_RLNG!M97+Bawana_Spot!M97</f>
        <v>77.48</v>
      </c>
      <c r="O97" s="194">
        <f>PPCL_NG!T97+PPCL_Spot!T97+GT_NG!T97+GT_Spot!T97+Bawana_NG!T97+Bawana_RLNG!T97+Bawana_Spot!T97</f>
        <v>77.621012658227869</v>
      </c>
      <c r="P97" s="195">
        <f t="shared" si="10"/>
        <v>-0.14101265822786502</v>
      </c>
      <c r="Q97" s="195">
        <f t="shared" si="11"/>
        <v>-0.4700000000000486</v>
      </c>
    </row>
    <row r="98" spans="1:17">
      <c r="A98" s="34" t="s">
        <v>140</v>
      </c>
      <c r="B98" s="194">
        <f>PPCL_NG!I98+PPCL_Spot!I98+GT_NG!I98+GT_Spot!I98+Bawana_NG!I98+Bawana_RLNG!I98+Bawana_Spot!I98</f>
        <v>99.59</v>
      </c>
      <c r="C98" s="194">
        <f>PPCL_NG!P98+PPCL_Spot!P98+GT_NG!P98+GT_Spot!P98+Bawana_NG!P98+Bawana_RLNG!P98+Bawana_Spot!P98</f>
        <v>99.787341772151919</v>
      </c>
      <c r="D98" s="195">
        <f t="shared" si="6"/>
        <v>-0.19734177215191551</v>
      </c>
      <c r="E98" s="194">
        <f>PPCL_NG!J98+PPCL_Spot!J98+GT_NG!J98+GT_Spot!J98+Bawana_NG!J98+Bawana_RLNG!J98+Bawana_Spot!J98</f>
        <v>56.64</v>
      </c>
      <c r="F98" s="194">
        <f>PPCL_NG!Q98+PPCL_Spot!Q98+GT_NG!Q98+GT_Spot!Q98+Bawana_NG!Q98+Bawana_RLNG!Q98+Bawana_Spot!Q98</f>
        <v>56.748101265822797</v>
      </c>
      <c r="G98" s="195">
        <f t="shared" si="7"/>
        <v>-0.10810126582279622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5.0000000000000009</v>
      </c>
      <c r="J98" s="195">
        <f t="shared" si="8"/>
        <v>0</v>
      </c>
      <c r="K98" s="194">
        <f>PPCL_NG!L98+PPCL_Spot!L98+GT_NG!L98+GT_Spot!L98+Bawana_NG!L98+Bawana_RLNG!L98+Bawana_Spot!L98</f>
        <v>19.64</v>
      </c>
      <c r="L98" s="194">
        <f>PPCL_NG!S98+PPCL_Spot!S98+GT_NG!S98+GT_Spot!S98+Bawana_NG!S98+Bawana_RLNG!S98+Bawana_Spot!S98</f>
        <v>19.663544303797472</v>
      </c>
      <c r="M98" s="195">
        <f t="shared" si="9"/>
        <v>-2.3544303797471855E-2</v>
      </c>
      <c r="N98" s="194">
        <f>PPCL_NG!M98+PPCL_Spot!M98+GT_NG!M98+GT_Spot!M98+Bawana_NG!M98+Bawana_RLNG!M98+Bawana_Spot!M98</f>
        <v>77.48</v>
      </c>
      <c r="O98" s="194">
        <f>PPCL_NG!T98+PPCL_Spot!T98+GT_NG!T98+GT_Spot!T98+Bawana_NG!T98+Bawana_RLNG!T98+Bawana_Spot!T98</f>
        <v>77.621012658227869</v>
      </c>
      <c r="P98" s="195">
        <f t="shared" si="10"/>
        <v>-0.14101265822786502</v>
      </c>
      <c r="Q98" s="195">
        <f t="shared" si="11"/>
        <v>-0.4700000000000486</v>
      </c>
    </row>
    <row r="99" spans="1:17">
      <c r="A99" s="34" t="s">
        <v>324</v>
      </c>
      <c r="B99" s="194">
        <f>PPCL_NG!I99+PPCL_Spot!I99+GT_NG!I99+GT_Spot!I99+Bawana_NG!I99+Bawana_RLNG!I99+Bawana_Spot!I99</f>
        <v>2.3844999999999983</v>
      </c>
      <c r="C99" s="194">
        <f>PPCL_NG!P99+PPCL_Spot!P99+GT_NG!P99+GT_Spot!P99+Bawana_NG!P99+Bawana_RLNG!P99+Bawana_Spot!P99</f>
        <v>2.3893608319202828</v>
      </c>
      <c r="D99" s="195">
        <f t="shared" si="6"/>
        <v>-4.8608319202845252E-3</v>
      </c>
      <c r="E99" s="194">
        <f>PPCL_NG!J99+PPCL_Spot!J99+GT_NG!J99+GT_Spot!J99+Bawana_NG!J99+Bawana_RLNG!J99+Bawana_Spot!J99</f>
        <v>1.3556800000000013</v>
      </c>
      <c r="F99" s="194">
        <f>PPCL_NG!Q99+PPCL_Spot!Q99+GT_NG!Q99+GT_Spot!Q99+Bawana_NG!Q99+Bawana_RLNG!Q99+Bawana_Spot!Q99</f>
        <v>1.3581560599345619</v>
      </c>
      <c r="G99" s="195">
        <f t="shared" si="7"/>
        <v>-2.4760599345605705E-3</v>
      </c>
      <c r="H99" s="194">
        <f>PPCL_NG!K99+PPCL_Spot!K99+GT_NG!K99+GT_Spot!K99+Bawana_NG!K99+Bawana_RLNG!K99+Bawana_Spot!K99</f>
        <v>0.12</v>
      </c>
      <c r="I99" s="194">
        <f>PPCL_NG!R99+PPCL_Spot!R99+GT_NG!R99+GT_Spot!R99+Bawana_NG!R99+Bawana_RLNG!R99+Bawana_Spot!R99</f>
        <v>0.1200035919890599</v>
      </c>
      <c r="J99" s="195">
        <f t="shared" si="8"/>
        <v>-3.5919890599006576E-6</v>
      </c>
      <c r="K99" s="194">
        <f>PPCL_NG!L99+PPCL_Spot!L99+GT_NG!L99+GT_Spot!L99+Bawana_NG!L99+Bawana_RLNG!L99+Bawana_Spot!L99</f>
        <v>0.49668000000000012</v>
      </c>
      <c r="L99" s="194">
        <f>PPCL_NG!S99+PPCL_Spot!S99+GT_NG!S99+GT_Spot!S99+Bawana_NG!S99+Bawana_RLNG!S99+Bawana_Spot!S99</f>
        <v>0.49722551859165359</v>
      </c>
      <c r="M99" s="195">
        <f t="shared" si="9"/>
        <v>-5.4551859165347105E-4</v>
      </c>
      <c r="N99" s="194">
        <f>PPCL_NG!M99+PPCL_Spot!M99+GT_NG!M99+GT_Spot!M99+Bawana_NG!M99+Bawana_RLNG!M99+Bawana_Spot!M99</f>
        <v>1.7149550000000011</v>
      </c>
      <c r="O99" s="194">
        <f>PPCL_NG!T99+PPCL_Spot!T99+GT_NG!T99+GT_Spot!T99+Bawana_NG!T99+Bawana_RLNG!T99+Bawana_Spot!T99</f>
        <v>1.718473997564439</v>
      </c>
      <c r="P99" s="195">
        <f t="shared" si="10"/>
        <v>-3.5189975644378535E-3</v>
      </c>
      <c r="Q99" s="195">
        <f t="shared" si="11"/>
        <v>-1.1404999999996321E-2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45753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45753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45753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2025-04-09T06:41:34Z</dcterms:modified>
</cp:coreProperties>
</file>